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ngrasl\Desktop\"/>
    </mc:Choice>
  </mc:AlternateContent>
  <bookViews>
    <workbookView xWindow="0" yWindow="0" windowWidth="20520" windowHeight="9465"/>
  </bookViews>
  <sheets>
    <sheet name="All Around" sheetId="6" r:id="rId1"/>
    <sheet name="Teams List " sheetId="4" r:id="rId2"/>
    <sheet name="Team totals chart" sheetId="1" r:id="rId3"/>
  </sheets>
  <calcPr calcId="162913"/>
</workbook>
</file>

<file path=xl/calcChain.xml><?xml version="1.0" encoding="utf-8"?>
<calcChain xmlns="http://schemas.openxmlformats.org/spreadsheetml/2006/main">
  <c r="D15" i="6" l="1"/>
  <c r="E15" i="6"/>
  <c r="F15" i="6"/>
  <c r="G15" i="6"/>
  <c r="G14" i="6"/>
  <c r="F14" i="6"/>
  <c r="E14" i="6"/>
  <c r="D14" i="6"/>
  <c r="G13" i="6"/>
  <c r="F13" i="6"/>
  <c r="E13" i="6"/>
  <c r="D13" i="6"/>
  <c r="H13" i="6" s="1"/>
  <c r="G12" i="6"/>
  <c r="F12" i="6"/>
  <c r="E12" i="6"/>
  <c r="D12" i="6"/>
  <c r="D11" i="6"/>
  <c r="E11" i="6"/>
  <c r="F11" i="6"/>
  <c r="G11" i="6"/>
  <c r="G10" i="6"/>
  <c r="F10" i="6"/>
  <c r="E10" i="6"/>
  <c r="D10" i="6"/>
  <c r="D9" i="6"/>
  <c r="E9" i="6"/>
  <c r="F9" i="6"/>
  <c r="G9" i="6"/>
  <c r="G8" i="6"/>
  <c r="F8" i="6"/>
  <c r="E8" i="6"/>
  <c r="D8" i="6"/>
  <c r="D7" i="6"/>
  <c r="E7" i="6"/>
  <c r="F7" i="6"/>
  <c r="G7" i="6"/>
  <c r="G6" i="6"/>
  <c r="F6" i="6"/>
  <c r="E6" i="6"/>
  <c r="D6" i="6"/>
  <c r="D5" i="6"/>
  <c r="E5" i="6"/>
  <c r="F5" i="6"/>
  <c r="G5" i="6"/>
  <c r="G4" i="6"/>
  <c r="F4" i="6"/>
  <c r="E4" i="6"/>
  <c r="D4" i="6"/>
  <c r="P43" i="4"/>
  <c r="P33" i="4"/>
  <c r="P23" i="4"/>
  <c r="P13" i="4"/>
  <c r="P3" i="4" s="1"/>
  <c r="H4" i="6" l="1"/>
  <c r="H15" i="6"/>
  <c r="H14" i="6"/>
  <c r="H8" i="6"/>
  <c r="H10" i="6" l="1"/>
  <c r="J43" i="4"/>
  <c r="J33" i="4"/>
  <c r="J23" i="4"/>
  <c r="J13" i="4"/>
  <c r="J3" i="4" s="1"/>
  <c r="F43" i="4" l="1"/>
  <c r="E5" i="1" s="1"/>
  <c r="L43" i="4"/>
  <c r="B13" i="4" l="1"/>
  <c r="B3" i="1" s="1"/>
  <c r="L13" i="4" l="1"/>
  <c r="H7" i="6" l="1"/>
  <c r="D13" i="4" l="1"/>
  <c r="B4" i="1" s="1"/>
  <c r="N13" i="4" l="1"/>
  <c r="N43" i="4"/>
  <c r="N33" i="4"/>
  <c r="N23" i="4"/>
  <c r="H12" i="6" l="1"/>
  <c r="N3" i="4"/>
  <c r="F13" i="4" l="1"/>
  <c r="B5" i="1" s="1"/>
  <c r="H11" i="6" l="1"/>
  <c r="L33" i="4" l="1"/>
  <c r="L23" i="4"/>
  <c r="L3" i="4" l="1"/>
  <c r="H6" i="6"/>
  <c r="H9" i="6"/>
  <c r="H5" i="6"/>
  <c r="H13" i="4" l="1"/>
  <c r="B6" i="1" s="1"/>
  <c r="H23" i="4"/>
  <c r="C6" i="1" s="1"/>
  <c r="H33" i="4"/>
  <c r="D6" i="1" s="1"/>
  <c r="H43" i="4"/>
  <c r="E6" i="1" s="1"/>
  <c r="F23" i="4"/>
  <c r="C5" i="1" s="1"/>
  <c r="F5" i="1" s="1"/>
  <c r="F33" i="4"/>
  <c r="D5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F3" i="1" l="1"/>
  <c r="F6" i="1"/>
  <c r="G6" i="1" s="1"/>
  <c r="F4" i="1"/>
  <c r="B3" i="4"/>
  <c r="D3" i="4"/>
  <c r="F3" i="4"/>
  <c r="H3" i="4"/>
  <c r="G5" i="1" l="1"/>
  <c r="G4" i="1"/>
  <c r="G3" i="1"/>
</calcChain>
</file>

<file path=xl/sharedStrings.xml><?xml version="1.0" encoding="utf-8"?>
<sst xmlns="http://schemas.openxmlformats.org/spreadsheetml/2006/main" count="236" uniqueCount="85">
  <si>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</si>
  <si>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</si>
  <si>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</si>
  <si>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</si>
  <si>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</si>
  <si>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</si>
  <si>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</si>
  <si>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</si>
  <si>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</si>
  <si>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</si>
  <si>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</si>
  <si>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</si>
  <si>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</si>
  <si>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</si>
  <si>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</si>
  <si>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</si>
  <si>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</si>
  <si>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</si>
  <si>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Host  Nashua North and South</t>
  </si>
  <si>
    <t>January 15, 2023 Nashua</t>
  </si>
  <si>
    <t>Dover</t>
  </si>
  <si>
    <t>Carson Conrad</t>
  </si>
  <si>
    <t>Ella Froton</t>
  </si>
  <si>
    <t>Gracie Schmidt</t>
  </si>
  <si>
    <t>Samantha Rangel</t>
  </si>
  <si>
    <t>Arissa Hendrarto</t>
  </si>
  <si>
    <t>Payton Scully</t>
  </si>
  <si>
    <t>February 4, 2024</t>
  </si>
  <si>
    <t>Date February 4, 2024</t>
  </si>
  <si>
    <t>Keene</t>
  </si>
  <si>
    <t>Pinkerton</t>
  </si>
  <si>
    <t>South</t>
  </si>
  <si>
    <t>Epping</t>
  </si>
  <si>
    <t>North</t>
  </si>
  <si>
    <t>Winnisquam</t>
  </si>
  <si>
    <t>Merrimack</t>
  </si>
  <si>
    <t>Lucy Vigliotte</t>
  </si>
  <si>
    <t>Riley Suchecki</t>
  </si>
  <si>
    <t>Lynnlee Davis</t>
  </si>
  <si>
    <t>Lucy Vigliotte*</t>
  </si>
  <si>
    <t>Skye Tibbetts</t>
  </si>
  <si>
    <t>Skye Tibbetts*</t>
  </si>
  <si>
    <t>Mia Leblanc</t>
  </si>
  <si>
    <t>Hailey Weaver</t>
  </si>
  <si>
    <t>Mia Leblanc*</t>
  </si>
  <si>
    <t>Hailey Weaver*</t>
  </si>
  <si>
    <t>Aubrey Trembley-Armstrong</t>
  </si>
  <si>
    <t>Samantha Rangel*</t>
  </si>
  <si>
    <t>Gracie Schmidt*</t>
  </si>
  <si>
    <t>Addison Avery</t>
  </si>
  <si>
    <t>Erin French</t>
  </si>
  <si>
    <t>Addison Avery*</t>
  </si>
  <si>
    <t>Erin French*</t>
  </si>
  <si>
    <t>Ava Hersey</t>
  </si>
  <si>
    <t>Andrea Pearsall</t>
  </si>
  <si>
    <t>Madison Larrabee</t>
  </si>
  <si>
    <t>Megan Repoza</t>
  </si>
  <si>
    <t>Lorraine Bestwick</t>
  </si>
  <si>
    <t>Arianna Chase</t>
  </si>
  <si>
    <t>Allie Merrill</t>
  </si>
  <si>
    <t>Abigail Lee</t>
  </si>
  <si>
    <t>Rebecca King</t>
  </si>
  <si>
    <t>Abigail Lee*</t>
  </si>
  <si>
    <t>Rebecca King*</t>
  </si>
  <si>
    <t>Scarlett Koestner</t>
  </si>
  <si>
    <t>Anna Grady</t>
  </si>
  <si>
    <t>Jaiden Labell</t>
  </si>
  <si>
    <t>Anna Martin</t>
  </si>
  <si>
    <t>Taylor Calvert</t>
  </si>
  <si>
    <t>Isabella Rivet</t>
  </si>
  <si>
    <t>Sophia Cahoon</t>
  </si>
  <si>
    <t>Leigha Lemay</t>
  </si>
  <si>
    <t>Tina Bjelogrlic</t>
  </si>
  <si>
    <t>Sadie Jesmer</t>
  </si>
  <si>
    <t>Madeleine Murray</t>
  </si>
  <si>
    <t>Piper Demers</t>
  </si>
  <si>
    <t>Renee Glidden</t>
  </si>
  <si>
    <t>Renee Glidden*</t>
  </si>
  <si>
    <t>Abigail Herlihy*</t>
  </si>
  <si>
    <t>Binita Rana</t>
  </si>
  <si>
    <t>Nina Somorrostro</t>
  </si>
  <si>
    <t>Abbey Herbert</t>
  </si>
  <si>
    <t>Sophia Collins</t>
  </si>
  <si>
    <t>Abigail Herlihey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</si>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</sst>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  <fill>
      <patternFill patternType="solid">
        <fgColor rgb="FFFEDEF8"/>
        <bgColor rgb="FFFEDEF8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8" fillId="0" borderId="0"/>
  </cellStyleXfs>
  <cellXfs count="94">
    <xf numFmtId="0" fontId="0" fillId="0" borderId="0" xfId="0"/>
    <xf numFmtId="0" fontId="1" fillId="0" borderId="1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NumberFormat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4" fillId="2" borderId="5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11" xfId="1" applyNumberFormat="1" applyFont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NumberFormat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NumberFormat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6" fillId="0" borderId="0" xfId="1" applyFont="1"/>
    <xf numFmtId="0" fontId="0" fillId="0" borderId="13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/>
    <xf numFmtId="0" fontId="11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/>
    <xf numFmtId="0" fontId="8" fillId="0" borderId="0" xfId="0" applyFont="1"/>
    <xf numFmtId="0" fontId="3" fillId="0" borderId="4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9" xfId="1" applyFont="1" applyFill="1" applyBorder="1"/>
    <xf numFmtId="0" fontId="3" fillId="0" borderId="10" xfId="1" applyFont="1" applyFill="1" applyBorder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3" xfId="1" applyFont="1" applyFill="1" applyBorder="1"/>
    <xf numFmtId="0" fontId="12" fillId="0" borderId="13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3" fillId="0" borderId="3" xfId="1" quotePrefix="1" applyFont="1" applyFill="1" applyBorder="1"/>
    <xf numFmtId="0" fontId="14" fillId="2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3" fillId="0" borderId="9" xfId="1" quotePrefix="1" applyFont="1" applyFill="1" applyBorder="1"/>
    <xf numFmtId="0" fontId="3" fillId="0" borderId="7" xfId="1" quotePrefix="1" applyFont="1" applyFill="1" applyBorder="1"/>
    <xf numFmtId="15" fontId="10" fillId="0" borderId="0" xfId="0" quotePrefix="1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3" fillId="4" borderId="14" xfId="3" applyNumberFormat="1" applyFont="1" applyFill="1" applyBorder="1" applyAlignment="1">
      <alignment vertical="center"/>
    </xf>
    <xf numFmtId="0" fontId="16" fillId="0" borderId="0" xfId="0" applyFont="1"/>
    <xf numFmtId="0" fontId="3" fillId="0" borderId="15" xfId="1" applyFont="1" applyFill="1" applyBorder="1"/>
    <xf numFmtId="0" fontId="3" fillId="0" borderId="13" xfId="1" applyFont="1" applyFill="1" applyBorder="1" applyAlignment="1">
      <alignment horizontal="center"/>
    </xf>
    <xf numFmtId="0" fontId="3" fillId="0" borderId="13" xfId="1" applyFont="1" applyFill="1" applyBorder="1"/>
    <xf numFmtId="0" fontId="3" fillId="0" borderId="16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2" fillId="0" borderId="18" xfId="1" applyFont="1" applyBorder="1" applyAlignment="1">
      <alignment horizontal="right"/>
    </xf>
    <xf numFmtId="0" fontId="0" fillId="0" borderId="13" xfId="0" applyBorder="1" applyAlignment="1">
      <alignment wrapText="1"/>
    </xf>
    <xf numFmtId="0" fontId="3" fillId="0" borderId="19" xfId="1" applyFont="1" applyFill="1" applyBorder="1" applyAlignment="1">
      <alignment horizontal="center"/>
    </xf>
    <xf numFmtId="0" fontId="2" fillId="0" borderId="20" xfId="1" applyFont="1" applyBorder="1" applyAlignment="1">
      <alignment horizontal="right"/>
    </xf>
    <xf numFmtId="0" fontId="3" fillId="3" borderId="21" xfId="1" applyFont="1" applyFill="1" applyBorder="1"/>
    <xf numFmtId="0" fontId="3" fillId="0" borderId="18" xfId="1" applyFont="1" applyFill="1" applyBorder="1"/>
    <xf numFmtId="0" fontId="0" fillId="0" borderId="22" xfId="0" applyBorder="1" applyAlignment="1">
      <alignment wrapText="1"/>
    </xf>
    <xf numFmtId="0" fontId="3" fillId="0" borderId="5" xfId="1" applyFont="1" applyFill="1" applyBorder="1"/>
    <xf numFmtId="0" fontId="3" fillId="3" borderId="16" xfId="1" applyFont="1" applyFill="1" applyBorder="1" applyAlignment="1">
      <alignment horizontal="center"/>
    </xf>
    <xf numFmtId="0" fontId="3" fillId="3" borderId="13" xfId="1" applyFont="1" applyFill="1" applyBorder="1"/>
    <xf numFmtId="0" fontId="16" fillId="0" borderId="13" xfId="0" applyFont="1" applyBorder="1"/>
    <xf numFmtId="0" fontId="3" fillId="0" borderId="15" xfId="1" applyFont="1" applyFill="1" applyBorder="1" applyAlignment="1">
      <alignment horizontal="center"/>
    </xf>
    <xf numFmtId="0" fontId="3" fillId="0" borderId="18" xfId="1" quotePrefix="1" applyFont="1" applyFill="1" applyBorder="1"/>
    <xf numFmtId="0" fontId="13" fillId="0" borderId="13" xfId="0" applyFont="1" applyFill="1" applyBorder="1" applyAlignment="1">
      <alignment horizontal="center" vertical="center"/>
    </xf>
    <xf numFmtId="0" fontId="0" fillId="0" borderId="0" xfId="0" applyBorder="1"/>
  </cellXfs>
  <cellStyles count="4">
    <cellStyle name="Normal" xfId="0" builtinId="0"/>
    <cellStyle name="Normal 2" xfId="1"/>
    <cellStyle name="Normal 3" xfId="2"/>
    <cellStyle name="Normal 4" xfId="3"/>
  </cellStyles>
  <dxfs count="1"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abSelected="1" workbookViewId="0">
      <pane ySplit="3" topLeftCell="A6" activePane="bottomLeft" state="frozen"/>
      <selection pane="bottomLeft" activeCell="B3" sqref="B3"/>
    </sheetView>
  </sheetViews>
  <sheetFormatPr defaultRowHeight="15.4" x14ac:dyDescent="0.45"/>
  <cols>
    <col min="1" max="1" width="2.59765625" customWidth="1"/>
    <col min="2" max="2" width="22.59765625" style="45" bestFit="1" customWidth="1"/>
    <col min="3" max="3" width="17.1328125" style="38" customWidth="1"/>
    <col min="4" max="7" width="9.3984375" style="39" customWidth="1"/>
    <col min="8" max="8" width="12.265625" style="40" customWidth="1"/>
    <col min="9" max="9" width="2.3984375" customWidth="1"/>
  </cols>
  <sheetData>
    <row r="1" spans="2:8" ht="25.5" customHeight="1" x14ac:dyDescent="0.5">
      <c r="B1" s="37" t="s">
        <v>14</v>
      </c>
      <c r="C1" s="70" t="s">
        <v>27</v>
      </c>
      <c r="D1" s="60"/>
      <c r="E1" s="71"/>
      <c r="F1" s="58"/>
      <c r="G1" s="58"/>
      <c r="H1" s="59"/>
    </row>
    <row r="3" spans="2:8" ht="29.25" customHeight="1" x14ac:dyDescent="0.45">
      <c r="B3" s="41" t="s">
        <v>15</v>
      </c>
      <c r="C3" s="41" t="s">
        <v>16</v>
      </c>
      <c r="D3" s="42" t="s">
        <v>3</v>
      </c>
      <c r="E3" s="42" t="s">
        <v>5</v>
      </c>
      <c r="F3" s="42" t="s">
        <v>6</v>
      </c>
      <c r="G3" s="42" t="s">
        <v>8</v>
      </c>
      <c r="H3" s="43" t="s">
        <v>17</v>
      </c>
    </row>
    <row r="4" spans="2:8" ht="31.5" customHeight="1" x14ac:dyDescent="0.45">
      <c r="B4" s="47" t="s">
        <v>24</v>
      </c>
      <c r="C4" s="44" t="s">
        <v>20</v>
      </c>
      <c r="D4" s="63">
        <f>'Teams List '!B7</f>
        <v>5.8</v>
      </c>
      <c r="E4" s="63">
        <f>'Teams List '!B17</f>
        <v>4.2</v>
      </c>
      <c r="F4" s="63">
        <f>'Teams List '!B27</f>
        <v>5.5</v>
      </c>
      <c r="G4" s="63">
        <f>'Teams List '!B37</f>
        <v>4.5</v>
      </c>
      <c r="H4" s="65">
        <f>SUM(D4:G4)</f>
        <v>20</v>
      </c>
    </row>
    <row r="5" spans="2:8" ht="31.5" customHeight="1" x14ac:dyDescent="0.45">
      <c r="B5" s="64" t="s">
        <v>23</v>
      </c>
      <c r="C5" s="44" t="s">
        <v>20</v>
      </c>
      <c r="D5" s="63">
        <f>'Teams List '!B8</f>
        <v>8.1999999999999993</v>
      </c>
      <c r="E5" s="63">
        <f>'Teams List '!B18</f>
        <v>6.7</v>
      </c>
      <c r="F5" s="63">
        <f>'Teams List '!B28</f>
        <v>7.6</v>
      </c>
      <c r="G5" s="63">
        <f>'Teams List '!B38</f>
        <v>8.5500000000000007</v>
      </c>
      <c r="H5" s="65">
        <f t="shared" ref="H5:H11" si="0">SUM(D5:G5)</f>
        <v>31.05</v>
      </c>
    </row>
    <row r="6" spans="2:8" ht="31.5" customHeight="1" x14ac:dyDescent="0.45">
      <c r="B6" s="64" t="s">
        <v>49</v>
      </c>
      <c r="C6" s="44" t="s">
        <v>29</v>
      </c>
      <c r="D6" s="63">
        <f>'Teams List '!D7</f>
        <v>8</v>
      </c>
      <c r="E6" s="63">
        <f>'Teams List '!D17</f>
        <v>7.2</v>
      </c>
      <c r="F6" s="63">
        <f>'Teams List '!D27</f>
        <v>6.9</v>
      </c>
      <c r="G6" s="63">
        <f>'Teams List '!D37</f>
        <v>8.1999999999999993</v>
      </c>
      <c r="H6" s="65">
        <f t="shared" si="0"/>
        <v>30.3</v>
      </c>
    </row>
    <row r="7" spans="2:8" ht="31.5" customHeight="1" x14ac:dyDescent="0.45">
      <c r="B7" s="64" t="s">
        <v>50</v>
      </c>
      <c r="C7" s="44" t="s">
        <v>29</v>
      </c>
      <c r="D7" s="63">
        <f>'Teams List '!D8</f>
        <v>7.9</v>
      </c>
      <c r="E7" s="63">
        <f>'Teams List '!D18</f>
        <v>6.8</v>
      </c>
      <c r="F7" s="63">
        <f>'Teams List '!D28</f>
        <v>7.4</v>
      </c>
      <c r="G7" s="63">
        <f>'Teams List '!D38</f>
        <v>9</v>
      </c>
      <c r="H7" s="65">
        <f>SUM(D7:G7)</f>
        <v>31.1</v>
      </c>
    </row>
    <row r="8" spans="2:8" ht="31.5" customHeight="1" x14ac:dyDescent="0.45">
      <c r="B8" s="47" t="s">
        <v>60</v>
      </c>
      <c r="C8" s="44" t="s">
        <v>30</v>
      </c>
      <c r="D8" s="63">
        <f>'Teams List '!F7</f>
        <v>9</v>
      </c>
      <c r="E8" s="63">
        <f>'Teams List '!F17</f>
        <v>9.1999999999999993</v>
      </c>
      <c r="F8" s="63">
        <f>'Teams List '!F27</f>
        <v>9</v>
      </c>
      <c r="G8" s="63">
        <f>'Teams List '!F37</f>
        <v>9.4</v>
      </c>
      <c r="H8" s="65">
        <f>SUM(D8:G8)</f>
        <v>36.6</v>
      </c>
    </row>
    <row r="9" spans="2:8" ht="31.5" customHeight="1" x14ac:dyDescent="0.45">
      <c r="B9" s="47" t="s">
        <v>61</v>
      </c>
      <c r="C9" s="44" t="s">
        <v>30</v>
      </c>
      <c r="D9" s="63">
        <f>'Teams List '!F8</f>
        <v>8.75</v>
      </c>
      <c r="E9" s="63">
        <f>'Teams List '!F18</f>
        <v>9.1</v>
      </c>
      <c r="F9" s="63">
        <f>'Teams List '!F28</f>
        <v>9</v>
      </c>
      <c r="G9" s="63">
        <f>'Teams List '!F38</f>
        <v>8.6999999999999993</v>
      </c>
      <c r="H9" s="65">
        <f t="shared" si="0"/>
        <v>35.549999999999997</v>
      </c>
    </row>
    <row r="10" spans="2:8" ht="31.5" customHeight="1" x14ac:dyDescent="0.45">
      <c r="B10" s="47" t="s">
        <v>76</v>
      </c>
      <c r="C10" s="44" t="s">
        <v>31</v>
      </c>
      <c r="D10" s="63">
        <f>'Teams List '!H7</f>
        <v>7.9</v>
      </c>
      <c r="E10" s="63">
        <f>'Teams List '!H17</f>
        <v>6.3</v>
      </c>
      <c r="F10" s="63">
        <f>'Teams List '!H27</f>
        <v>7.6</v>
      </c>
      <c r="G10" s="63">
        <f>'Teams List '!H37</f>
        <v>8.6</v>
      </c>
      <c r="H10" s="65">
        <f t="shared" si="0"/>
        <v>30.4</v>
      </c>
    </row>
    <row r="11" spans="2:8" ht="31.5" customHeight="1" x14ac:dyDescent="0.45">
      <c r="B11" s="47" t="s">
        <v>83</v>
      </c>
      <c r="C11" s="44" t="s">
        <v>31</v>
      </c>
      <c r="D11" s="63">
        <f>'Teams List '!H8</f>
        <v>8.3000000000000007</v>
      </c>
      <c r="E11" s="63">
        <f>'Teams List '!H18</f>
        <v>5.7</v>
      </c>
      <c r="F11" s="63">
        <f>'Teams List '!H28</f>
        <v>6.7</v>
      </c>
      <c r="G11" s="63">
        <f>'Teams List '!H38</f>
        <v>8</v>
      </c>
      <c r="H11" s="65">
        <f t="shared" si="0"/>
        <v>28.7</v>
      </c>
    </row>
    <row r="12" spans="2:8" ht="31.5" customHeight="1" x14ac:dyDescent="0.45">
      <c r="B12" s="47" t="s">
        <v>36</v>
      </c>
      <c r="C12" s="44" t="s">
        <v>32</v>
      </c>
      <c r="D12" s="63">
        <f>'Teams List '!J7</f>
        <v>7.9</v>
      </c>
      <c r="E12" s="63">
        <f>'Teams List '!J17</f>
        <v>5.0999999999999996</v>
      </c>
      <c r="F12" s="63">
        <f>'Teams List '!J27</f>
        <v>6.7</v>
      </c>
      <c r="G12" s="63">
        <f>'Teams List '!J37</f>
        <v>7</v>
      </c>
      <c r="H12" s="65">
        <f t="shared" ref="H12" si="1">SUM(D12:G12)</f>
        <v>26.7</v>
      </c>
    </row>
    <row r="13" spans="2:8" ht="31.5" customHeight="1" x14ac:dyDescent="0.45">
      <c r="B13" s="47" t="s">
        <v>40</v>
      </c>
      <c r="C13" s="44" t="s">
        <v>34</v>
      </c>
      <c r="D13" s="63">
        <f>'Teams List '!N7</f>
        <v>9</v>
      </c>
      <c r="E13" s="63">
        <f>'Teams List '!N17</f>
        <v>7.8</v>
      </c>
      <c r="F13" s="63">
        <f>'Teams List '!N27</f>
        <v>8.5</v>
      </c>
      <c r="G13" s="63">
        <f>'Teams List '!N37</f>
        <v>8.1</v>
      </c>
      <c r="H13" s="65">
        <f t="shared" ref="H13:H14" si="2">SUM(D13:G13)</f>
        <v>33.4</v>
      </c>
    </row>
    <row r="14" spans="2:8" ht="31.5" customHeight="1" x14ac:dyDescent="0.45">
      <c r="B14" s="47" t="s">
        <v>42</v>
      </c>
      <c r="C14" s="44" t="s">
        <v>35</v>
      </c>
      <c r="D14" s="63">
        <f>'Teams List '!P7</f>
        <v>9.3000000000000007</v>
      </c>
      <c r="E14" s="63">
        <f>'Teams List '!P17</f>
        <v>9.1999999999999993</v>
      </c>
      <c r="F14" s="63">
        <f>'Teams List '!P27</f>
        <v>9.6</v>
      </c>
      <c r="G14" s="63">
        <f>'Teams List '!P37</f>
        <v>9</v>
      </c>
      <c r="H14" s="65">
        <f t="shared" si="2"/>
        <v>37.1</v>
      </c>
    </row>
    <row r="15" spans="2:8" ht="31.5" customHeight="1" x14ac:dyDescent="0.45">
      <c r="B15" s="47" t="s">
        <v>43</v>
      </c>
      <c r="C15" s="44" t="s">
        <v>35</v>
      </c>
      <c r="D15" s="63">
        <f>'Teams List '!P8</f>
        <v>7.9</v>
      </c>
      <c r="E15" s="63">
        <f>'Teams List '!P18</f>
        <v>5</v>
      </c>
      <c r="F15" s="63">
        <f>'Teams List '!P28</f>
        <v>6.2</v>
      </c>
      <c r="G15" s="63">
        <f>'Teams List '!P38</f>
        <v>6.3</v>
      </c>
      <c r="H15" s="65">
        <f>SUM(D15:G15)</f>
        <v>25.400000000000002</v>
      </c>
    </row>
  </sheetData>
  <sortState ref="N4:T15">
    <sortCondition descending="1" ref="T4:T15"/>
  </sortState>
  <conditionalFormatting sqref="H4:H15">
    <cfRule type="top10" dxfId="0" priority="1" rank="3"/>
  </conditionalFormatting>
  <pageMargins left="0.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="70" zoomScaleNormal="70" workbookViewId="0">
      <pane ySplit="4" topLeftCell="A15" activePane="bottomLeft" state="frozen"/>
      <selection pane="bottomLeft" activeCell="D23" sqref="D23"/>
    </sheetView>
  </sheetViews>
  <sheetFormatPr defaultColWidth="9.1328125" defaultRowHeight="12.4" x14ac:dyDescent="0.3"/>
  <cols>
    <col min="1" max="1" width="21.265625" style="21" customWidth="1"/>
    <col min="2" max="2" width="9.1328125" style="21"/>
    <col min="3" max="3" width="21.265625" style="21" customWidth="1"/>
    <col min="4" max="4" width="9.1328125" style="11"/>
    <col min="5" max="5" width="21.265625" style="21" customWidth="1"/>
    <col min="6" max="6" width="9.1328125" style="11"/>
    <col min="7" max="7" width="21.265625" style="11" customWidth="1"/>
    <col min="8" max="8" width="9.1328125" style="11"/>
    <col min="9" max="9" width="21.265625" style="11" customWidth="1"/>
    <col min="10" max="10" width="9.1328125" style="11"/>
    <col min="11" max="11" width="21.265625" style="11" customWidth="1"/>
    <col min="12" max="12" width="9.1328125" style="11"/>
    <col min="13" max="13" width="21.265625" style="11" customWidth="1"/>
    <col min="14" max="14" width="9.1328125" style="11"/>
    <col min="15" max="15" width="21.265625" style="11" customWidth="1"/>
    <col min="16" max="16384" width="9.1328125" style="11"/>
  </cols>
  <sheetData>
    <row r="1" spans="1:16" s="35" customFormat="1" ht="24.75" customHeight="1" thickBot="1" x14ac:dyDescent="0.45">
      <c r="A1" s="61" t="s">
        <v>28</v>
      </c>
      <c r="B1" s="62"/>
      <c r="C1" s="61" t="s">
        <v>18</v>
      </c>
      <c r="E1" s="4"/>
      <c r="F1" s="35" t="s">
        <v>2</v>
      </c>
    </row>
    <row r="2" spans="1:16" s="4" customFormat="1" ht="21.95" customHeight="1" x14ac:dyDescent="0.4">
      <c r="A2" s="1" t="s">
        <v>20</v>
      </c>
      <c r="B2" s="2" t="s">
        <v>0</v>
      </c>
      <c r="C2" s="3" t="s">
        <v>29</v>
      </c>
      <c r="D2" s="2" t="s">
        <v>0</v>
      </c>
      <c r="E2" s="3" t="s">
        <v>30</v>
      </c>
      <c r="F2" s="2" t="s">
        <v>0</v>
      </c>
      <c r="G2" s="3" t="s">
        <v>31</v>
      </c>
      <c r="H2" s="2" t="s">
        <v>0</v>
      </c>
      <c r="I2" s="3" t="s">
        <v>32</v>
      </c>
      <c r="J2" s="2" t="s">
        <v>0</v>
      </c>
      <c r="K2" s="3" t="s">
        <v>33</v>
      </c>
      <c r="L2" s="2" t="s">
        <v>0</v>
      </c>
      <c r="M2" s="3" t="s">
        <v>34</v>
      </c>
      <c r="N2" s="2" t="s">
        <v>0</v>
      </c>
      <c r="O2" s="3" t="s">
        <v>35</v>
      </c>
      <c r="P2" s="2" t="s">
        <v>0</v>
      </c>
    </row>
    <row r="3" spans="1:16" s="7" customFormat="1" ht="21.95" customHeight="1" x14ac:dyDescent="0.4">
      <c r="A3" s="5" t="s">
        <v>1</v>
      </c>
      <c r="B3" s="33">
        <f>SUM(B13,B23,B33,B43)</f>
        <v>103.05</v>
      </c>
      <c r="C3" s="6" t="s">
        <v>1</v>
      </c>
      <c r="D3" s="33">
        <f>SUM(D13,D23,D33,D43)</f>
        <v>102.35</v>
      </c>
      <c r="E3" s="6" t="s">
        <v>1</v>
      </c>
      <c r="F3" s="33">
        <f>SUM(F13,F23,F33,F43)</f>
        <v>143</v>
      </c>
      <c r="G3" s="6" t="s">
        <v>1</v>
      </c>
      <c r="H3" s="33">
        <f>SUM(H13,H23,H33,H43)</f>
        <v>113.89999999999999</v>
      </c>
      <c r="I3" s="6" t="s">
        <v>1</v>
      </c>
      <c r="J3" s="33" t="e">
        <f>SUM(J13,J23,J33,J43)</f>
        <v>#NUM!</v>
      </c>
      <c r="K3" s="6" t="s">
        <v>1</v>
      </c>
      <c r="L3" s="33" t="e">
        <f>SUM(L13,L23,L33,L43)</f>
        <v>#NUM!</v>
      </c>
      <c r="M3" s="6" t="s">
        <v>1</v>
      </c>
      <c r="N3" s="33" t="e">
        <f>SUM(N13,N23,N33,N43)</f>
        <v>#NUM!</v>
      </c>
      <c r="O3" s="6" t="s">
        <v>1</v>
      </c>
      <c r="P3" s="33" t="e">
        <f>SUM(P13,P23,P33,P43)</f>
        <v>#NUM!</v>
      </c>
    </row>
    <row r="4" spans="1:16" ht="9.75" customHeight="1" x14ac:dyDescent="0.35">
      <c r="A4" s="8"/>
      <c r="B4" s="34"/>
      <c r="C4" s="9"/>
      <c r="D4" s="34"/>
      <c r="E4" s="10"/>
      <c r="F4" s="34"/>
      <c r="G4" s="9"/>
      <c r="H4" s="34"/>
      <c r="I4" s="9"/>
      <c r="J4" s="34"/>
      <c r="K4" s="9"/>
      <c r="L4" s="34"/>
      <c r="M4" s="9"/>
      <c r="N4" s="34"/>
      <c r="O4" s="9"/>
      <c r="P4" s="34"/>
    </row>
    <row r="5" spans="1:16" s="14" customFormat="1" ht="16.899999999999999" customHeight="1" x14ac:dyDescent="0.4">
      <c r="A5" s="12" t="s">
        <v>3</v>
      </c>
      <c r="B5" s="31"/>
      <c r="C5" s="12" t="s">
        <v>3</v>
      </c>
      <c r="D5" s="31"/>
      <c r="E5" s="12" t="s">
        <v>3</v>
      </c>
      <c r="F5" s="31"/>
      <c r="G5" s="12" t="s">
        <v>3</v>
      </c>
      <c r="H5" s="31"/>
      <c r="I5" s="12" t="s">
        <v>3</v>
      </c>
      <c r="J5" s="31"/>
      <c r="K5" s="12" t="s">
        <v>3</v>
      </c>
      <c r="L5" s="31"/>
      <c r="M5" s="12" t="s">
        <v>3</v>
      </c>
      <c r="N5" s="31"/>
      <c r="O5" s="12" t="s">
        <v>3</v>
      </c>
      <c r="P5" s="31"/>
    </row>
    <row r="6" spans="1:16" s="7" customFormat="1" ht="16.899999999999999" customHeight="1" x14ac:dyDescent="0.35">
      <c r="A6" s="22"/>
      <c r="B6" s="24"/>
      <c r="C6" s="25"/>
      <c r="D6" s="24"/>
      <c r="E6" s="28" t="s">
        <v>55</v>
      </c>
      <c r="F6" s="24">
        <v>8.5500000000000007</v>
      </c>
      <c r="G6" s="83"/>
      <c r="H6" s="24"/>
      <c r="I6" s="28"/>
      <c r="J6" s="24"/>
      <c r="K6" s="72"/>
      <c r="L6" s="24"/>
      <c r="M6" s="28"/>
      <c r="N6" s="24"/>
      <c r="O6" s="28"/>
      <c r="P6" s="24"/>
    </row>
    <row r="7" spans="1:16" s="50" customFormat="1" ht="16.899999999999999" customHeight="1" x14ac:dyDescent="0.45">
      <c r="A7" s="47" t="s">
        <v>47</v>
      </c>
      <c r="B7" s="46">
        <v>5.8</v>
      </c>
      <c r="C7" s="47" t="s">
        <v>51</v>
      </c>
      <c r="D7" s="46">
        <v>8</v>
      </c>
      <c r="E7" s="47" t="s">
        <v>62</v>
      </c>
      <c r="F7" s="46">
        <v>9</v>
      </c>
      <c r="G7" s="80" t="s">
        <v>77</v>
      </c>
      <c r="H7" s="78">
        <v>7.9</v>
      </c>
      <c r="I7" s="73" t="s">
        <v>39</v>
      </c>
      <c r="J7" s="46">
        <v>7.9</v>
      </c>
      <c r="K7" s="73" t="s">
        <v>37</v>
      </c>
      <c r="L7" s="46">
        <v>7.9</v>
      </c>
      <c r="M7" s="73" t="s">
        <v>41</v>
      </c>
      <c r="N7" s="46">
        <v>9</v>
      </c>
      <c r="O7" s="53" t="s">
        <v>44</v>
      </c>
      <c r="P7" s="46">
        <v>9.3000000000000007</v>
      </c>
    </row>
    <row r="8" spans="1:16" s="50" customFormat="1" ht="16.899999999999999" customHeight="1" x14ac:dyDescent="0.45">
      <c r="A8" s="47" t="s">
        <v>48</v>
      </c>
      <c r="B8" s="46">
        <v>8.1999999999999993</v>
      </c>
      <c r="C8" s="47" t="s">
        <v>52</v>
      </c>
      <c r="D8" s="46">
        <v>7.9</v>
      </c>
      <c r="E8" s="74" t="s">
        <v>63</v>
      </c>
      <c r="F8" s="46">
        <v>8.75</v>
      </c>
      <c r="G8" s="85" t="s">
        <v>78</v>
      </c>
      <c r="H8" s="78">
        <v>8.3000000000000007</v>
      </c>
      <c r="I8" s="47"/>
      <c r="J8" s="46"/>
      <c r="K8" s="47"/>
      <c r="L8" s="46"/>
      <c r="M8" s="47"/>
      <c r="N8" s="46"/>
      <c r="O8" s="53" t="s">
        <v>45</v>
      </c>
      <c r="P8" s="46">
        <v>7.9</v>
      </c>
    </row>
    <row r="9" spans="1:16" s="50" customFormat="1" ht="16.899999999999999" customHeight="1" x14ac:dyDescent="0.45">
      <c r="A9" s="47" t="s">
        <v>26</v>
      </c>
      <c r="B9" s="46">
        <v>6.3</v>
      </c>
      <c r="C9" s="47" t="s">
        <v>53</v>
      </c>
      <c r="D9" s="46">
        <v>7.4</v>
      </c>
      <c r="E9" s="47" t="s">
        <v>56</v>
      </c>
      <c r="F9" s="77">
        <v>7.9</v>
      </c>
      <c r="G9" s="80" t="s">
        <v>79</v>
      </c>
      <c r="H9" s="78">
        <v>7.3</v>
      </c>
      <c r="I9" s="47"/>
      <c r="J9" s="46"/>
      <c r="K9" s="47"/>
      <c r="L9" s="46"/>
      <c r="M9" s="53"/>
      <c r="N9" s="46"/>
      <c r="O9" s="53"/>
      <c r="P9" s="46"/>
    </row>
    <row r="10" spans="1:16" s="50" customFormat="1" ht="16.899999999999999" customHeight="1" x14ac:dyDescent="0.45">
      <c r="A10" s="47" t="s">
        <v>46</v>
      </c>
      <c r="B10" s="46">
        <v>7.8</v>
      </c>
      <c r="C10" s="47" t="s">
        <v>54</v>
      </c>
      <c r="D10" s="46">
        <v>7.95</v>
      </c>
      <c r="E10" s="47" t="s">
        <v>57</v>
      </c>
      <c r="F10" s="77">
        <v>8.4</v>
      </c>
      <c r="G10" s="80" t="s">
        <v>80</v>
      </c>
      <c r="H10" s="78">
        <v>7.75</v>
      </c>
      <c r="I10" s="69"/>
      <c r="J10" s="46"/>
      <c r="K10" s="47"/>
      <c r="L10" s="46"/>
      <c r="M10" s="53"/>
      <c r="N10" s="46"/>
      <c r="O10" s="53"/>
      <c r="P10" s="46"/>
    </row>
    <row r="11" spans="1:16" s="50" customFormat="1" ht="16.899999999999999" customHeight="1" x14ac:dyDescent="0.45">
      <c r="A11" s="47" t="s">
        <v>22</v>
      </c>
      <c r="B11" s="46">
        <v>7.6</v>
      </c>
      <c r="C11" s="47"/>
      <c r="D11" s="46"/>
      <c r="E11" s="47" t="s">
        <v>58</v>
      </c>
      <c r="F11" s="77">
        <v>8.3000000000000007</v>
      </c>
      <c r="G11" s="80" t="s">
        <v>81</v>
      </c>
      <c r="H11" s="78">
        <v>7.9</v>
      </c>
      <c r="I11" s="48"/>
      <c r="J11" s="46"/>
      <c r="K11" s="68"/>
      <c r="L11" s="46"/>
      <c r="M11" s="53"/>
      <c r="N11" s="46"/>
      <c r="O11" s="53"/>
      <c r="P11" s="46"/>
    </row>
    <row r="12" spans="1:16" s="50" customFormat="1" ht="16.899999999999999" customHeight="1" x14ac:dyDescent="0.35">
      <c r="A12" s="47" t="s">
        <v>21</v>
      </c>
      <c r="B12" s="46">
        <v>7.8</v>
      </c>
      <c r="C12" s="48"/>
      <c r="D12" s="46"/>
      <c r="E12" s="47" t="s">
        <v>59</v>
      </c>
      <c r="F12" s="46">
        <v>8.6999999999999993</v>
      </c>
      <c r="G12" s="86"/>
      <c r="H12" s="46"/>
      <c r="I12" s="48"/>
      <c r="J12" s="46"/>
      <c r="K12" s="68"/>
      <c r="L12" s="46"/>
      <c r="M12" s="53"/>
      <c r="N12" s="46"/>
      <c r="O12" s="53"/>
      <c r="P12" s="46"/>
    </row>
    <row r="13" spans="1:16" s="16" customFormat="1" ht="16.899999999999999" customHeight="1" x14ac:dyDescent="0.4">
      <c r="A13" s="5" t="s">
        <v>4</v>
      </c>
      <c r="B13" s="31">
        <f>SUM(LARGE(B7:B12,{1,2,3,4}))</f>
        <v>31.4</v>
      </c>
      <c r="C13" s="6" t="s">
        <v>4</v>
      </c>
      <c r="D13" s="31">
        <f>SUM(LARGE(D7:D12,{1,2,3,4}))</f>
        <v>31.25</v>
      </c>
      <c r="E13" s="15" t="s">
        <v>4</v>
      </c>
      <c r="F13" s="31">
        <f>SUM(LARGE(F7:F12,{1,2,3,4}))</f>
        <v>34.85</v>
      </c>
      <c r="G13" s="6" t="s">
        <v>4</v>
      </c>
      <c r="H13" s="31">
        <f>SUM(LARGE(H7:H12,{1,2,3,4}))</f>
        <v>31.85</v>
      </c>
      <c r="I13" s="6" t="s">
        <v>4</v>
      </c>
      <c r="J13" s="31" t="e">
        <f>SUM(LARGE(J7:J12,{1,2,3,4}))</f>
        <v>#NUM!</v>
      </c>
      <c r="K13" s="6" t="s">
        <v>4</v>
      </c>
      <c r="L13" s="31" t="e">
        <f>SUM(LARGE(L7:L12,{1,2,3,4}))</f>
        <v>#NUM!</v>
      </c>
      <c r="M13" s="6" t="s">
        <v>4</v>
      </c>
      <c r="N13" s="31" t="e">
        <f>SUM(LARGE(N7:N12,{1,2,3,4}))</f>
        <v>#NUM!</v>
      </c>
      <c r="O13" s="6" t="s">
        <v>4</v>
      </c>
      <c r="P13" s="31" t="e">
        <f>SUM(LARGE(P7:P12,{1,2,3,4}))</f>
        <v>#NUM!</v>
      </c>
    </row>
    <row r="14" spans="1:16" ht="16.899999999999999" customHeight="1" x14ac:dyDescent="0.35">
      <c r="A14" s="8"/>
      <c r="B14" s="34"/>
      <c r="C14" s="17"/>
      <c r="D14" s="34"/>
      <c r="E14" s="10"/>
      <c r="F14" s="34"/>
      <c r="G14" s="9"/>
      <c r="H14" s="34"/>
      <c r="I14" s="9"/>
      <c r="J14" s="34"/>
      <c r="K14" s="9"/>
      <c r="L14" s="34"/>
      <c r="M14" s="9"/>
      <c r="N14" s="34"/>
      <c r="O14" s="9"/>
      <c r="P14" s="34"/>
    </row>
    <row r="15" spans="1:16" s="14" customFormat="1" ht="16.899999999999999" customHeight="1" x14ac:dyDescent="0.4">
      <c r="A15" s="12" t="s">
        <v>5</v>
      </c>
      <c r="B15" s="31"/>
      <c r="C15" s="13" t="s">
        <v>5</v>
      </c>
      <c r="D15" s="31"/>
      <c r="E15" s="13" t="s">
        <v>5</v>
      </c>
      <c r="F15" s="31"/>
      <c r="G15" s="12" t="s">
        <v>5</v>
      </c>
      <c r="H15" s="31"/>
      <c r="I15" s="12" t="s">
        <v>5</v>
      </c>
      <c r="J15" s="31"/>
      <c r="K15" s="12" t="s">
        <v>5</v>
      </c>
      <c r="L15" s="31"/>
      <c r="M15" s="12" t="s">
        <v>5</v>
      </c>
      <c r="N15" s="31"/>
      <c r="O15" s="12" t="s">
        <v>5</v>
      </c>
      <c r="P15" s="31"/>
    </row>
    <row r="16" spans="1:16" s="7" customFormat="1" ht="16.899999999999999" customHeight="1" x14ac:dyDescent="0.35">
      <c r="A16" s="27"/>
      <c r="B16" s="24"/>
      <c r="C16" s="25"/>
      <c r="D16" s="24"/>
      <c r="E16" s="29" t="s">
        <v>64</v>
      </c>
      <c r="F16" s="24">
        <v>6.5</v>
      </c>
      <c r="G16" s="29" t="s">
        <v>79</v>
      </c>
      <c r="H16" s="87">
        <v>4.2</v>
      </c>
      <c r="I16" s="88"/>
      <c r="J16" s="24"/>
      <c r="K16" s="29"/>
      <c r="L16" s="24"/>
      <c r="M16" s="30"/>
      <c r="N16" s="24"/>
      <c r="O16" s="30"/>
      <c r="P16" s="24"/>
    </row>
    <row r="17" spans="1:16" s="50" customFormat="1" ht="16.899999999999999" customHeight="1" x14ac:dyDescent="0.45">
      <c r="A17" s="47" t="s">
        <v>47</v>
      </c>
      <c r="B17" s="46">
        <v>4.2</v>
      </c>
      <c r="C17" s="47" t="s">
        <v>51</v>
      </c>
      <c r="D17" s="77">
        <v>7.2</v>
      </c>
      <c r="E17" s="76" t="s">
        <v>62</v>
      </c>
      <c r="F17" s="78">
        <v>9.1999999999999993</v>
      </c>
      <c r="G17" s="80" t="s">
        <v>77</v>
      </c>
      <c r="H17" s="77">
        <v>6.3</v>
      </c>
      <c r="I17" s="89" t="s">
        <v>39</v>
      </c>
      <c r="J17" s="46">
        <v>5.0999999999999996</v>
      </c>
      <c r="K17" s="47"/>
      <c r="L17" s="46"/>
      <c r="M17" s="73" t="s">
        <v>41</v>
      </c>
      <c r="N17" s="46">
        <v>7.8</v>
      </c>
      <c r="O17" s="53" t="s">
        <v>44</v>
      </c>
      <c r="P17" s="46">
        <v>9.1999999999999993</v>
      </c>
    </row>
    <row r="18" spans="1:16" s="50" customFormat="1" ht="16.899999999999999" customHeight="1" x14ac:dyDescent="0.45">
      <c r="A18" s="44" t="s">
        <v>48</v>
      </c>
      <c r="B18" s="75">
        <v>6.7</v>
      </c>
      <c r="C18" s="44" t="s">
        <v>52</v>
      </c>
      <c r="D18" s="77">
        <v>6.8</v>
      </c>
      <c r="E18" s="76" t="s">
        <v>63</v>
      </c>
      <c r="F18" s="78">
        <v>9.1</v>
      </c>
      <c r="G18" s="85" t="s">
        <v>78</v>
      </c>
      <c r="H18" s="46">
        <v>5.7</v>
      </c>
      <c r="I18" s="47"/>
      <c r="J18" s="46"/>
      <c r="K18" s="47"/>
      <c r="L18" s="46"/>
      <c r="M18" s="47"/>
      <c r="N18" s="46"/>
      <c r="O18" s="53" t="s">
        <v>45</v>
      </c>
      <c r="P18" s="46">
        <v>5</v>
      </c>
    </row>
    <row r="19" spans="1:16" s="50" customFormat="1" ht="16.899999999999999" customHeight="1" x14ac:dyDescent="0.45">
      <c r="A19" s="44" t="s">
        <v>25</v>
      </c>
      <c r="B19" s="75">
        <v>4</v>
      </c>
      <c r="C19" s="44" t="s">
        <v>54</v>
      </c>
      <c r="D19" s="77">
        <v>6.7</v>
      </c>
      <c r="E19" s="80" t="s">
        <v>65</v>
      </c>
      <c r="F19" s="90">
        <v>8.1</v>
      </c>
      <c r="G19" s="80" t="s">
        <v>81</v>
      </c>
      <c r="H19" s="78">
        <v>5</v>
      </c>
      <c r="I19" s="47"/>
      <c r="J19" s="46"/>
      <c r="K19" s="47"/>
      <c r="L19" s="46"/>
      <c r="M19" s="53"/>
      <c r="N19" s="46"/>
      <c r="O19" s="53"/>
      <c r="P19" s="46"/>
    </row>
    <row r="20" spans="1:16" s="50" customFormat="1" ht="16.899999999999999" customHeight="1" x14ac:dyDescent="0.45">
      <c r="A20" s="44" t="s">
        <v>46</v>
      </c>
      <c r="B20" s="75">
        <v>4.5</v>
      </c>
      <c r="C20" s="47" t="s">
        <v>53</v>
      </c>
      <c r="D20" s="77">
        <v>4.8</v>
      </c>
      <c r="E20" s="80" t="s">
        <v>66</v>
      </c>
      <c r="F20" s="90">
        <v>8.1999999999999993</v>
      </c>
      <c r="G20" s="80" t="s">
        <v>80</v>
      </c>
      <c r="H20" s="78">
        <v>6.2</v>
      </c>
      <c r="I20" s="69"/>
      <c r="J20" s="46"/>
      <c r="K20" s="47"/>
      <c r="L20" s="46"/>
      <c r="M20" s="53"/>
      <c r="N20" s="46"/>
      <c r="O20" s="53"/>
      <c r="P20" s="46"/>
    </row>
    <row r="21" spans="1:16" s="50" customFormat="1" ht="16.899999999999999" customHeight="1" x14ac:dyDescent="0.45">
      <c r="A21" s="44"/>
      <c r="B21" s="75"/>
      <c r="C21" s="76"/>
      <c r="D21" s="77"/>
      <c r="E21" s="80" t="s">
        <v>67</v>
      </c>
      <c r="F21" s="78">
        <v>9.1</v>
      </c>
      <c r="G21" s="91"/>
      <c r="H21" s="46"/>
      <c r="I21" s="69"/>
      <c r="J21" s="46"/>
      <c r="K21" s="68"/>
      <c r="L21" s="46"/>
      <c r="M21" s="48"/>
      <c r="N21" s="46"/>
      <c r="O21" s="48"/>
      <c r="P21" s="46"/>
    </row>
    <row r="22" spans="1:16" s="50" customFormat="1" ht="16.899999999999999" customHeight="1" x14ac:dyDescent="0.45">
      <c r="A22" s="48"/>
      <c r="B22" s="46"/>
      <c r="C22" s="48"/>
      <c r="D22" s="77"/>
      <c r="E22" s="80" t="s">
        <v>68</v>
      </c>
      <c r="F22" s="78">
        <v>8.6999999999999993</v>
      </c>
      <c r="G22" s="48"/>
      <c r="H22" s="46"/>
      <c r="I22" s="48"/>
      <c r="J22" s="46"/>
      <c r="K22" s="47"/>
      <c r="L22" s="46"/>
      <c r="M22" s="48"/>
      <c r="N22" s="46"/>
      <c r="O22" s="48"/>
      <c r="P22" s="46"/>
    </row>
    <row r="23" spans="1:16" s="16" customFormat="1" ht="16.899999999999999" customHeight="1" x14ac:dyDescent="0.4">
      <c r="A23" s="5" t="s">
        <v>4</v>
      </c>
      <c r="B23" s="31">
        <f>SUM(LARGE(B17:B22,{1,2,3,4}))</f>
        <v>19.399999999999999</v>
      </c>
      <c r="C23" s="6" t="s">
        <v>4</v>
      </c>
      <c r="D23" s="31">
        <f>SUM(LARGE(D17:D22,{1,2,3,4}))</f>
        <v>25.5</v>
      </c>
      <c r="E23" s="79" t="s">
        <v>4</v>
      </c>
      <c r="F23" s="31">
        <f>SUM(LARGE(F17:F22,{1,2,3,4}))</f>
        <v>36.099999999999994</v>
      </c>
      <c r="G23" s="6" t="s">
        <v>4</v>
      </c>
      <c r="H23" s="31">
        <f>SUM(LARGE(H17:H22,{1,2,3,4}))</f>
        <v>23.2</v>
      </c>
      <c r="I23" s="6" t="s">
        <v>4</v>
      </c>
      <c r="J23" s="31" t="e">
        <f>SUM(LARGE(J17:J22,{1,2,3,4}))</f>
        <v>#NUM!</v>
      </c>
      <c r="K23" s="6" t="s">
        <v>4</v>
      </c>
      <c r="L23" s="31" t="e">
        <f>SUM(LARGE(L17:L22,{1,2,3,4}))</f>
        <v>#NUM!</v>
      </c>
      <c r="M23" s="6" t="s">
        <v>4</v>
      </c>
      <c r="N23" s="31" t="e">
        <f>SUM(LARGE(N17:N22,{1,2,3,4}))</f>
        <v>#NUM!</v>
      </c>
      <c r="O23" s="6" t="s">
        <v>4</v>
      </c>
      <c r="P23" s="31" t="e">
        <f>SUM(LARGE(P17:P22,{1,2,3,4}))</f>
        <v>#NUM!</v>
      </c>
    </row>
    <row r="24" spans="1:16" ht="16.899999999999999" customHeight="1" x14ac:dyDescent="0.35">
      <c r="A24" s="8"/>
      <c r="B24" s="34"/>
      <c r="C24" s="17"/>
      <c r="D24" s="34"/>
      <c r="E24" s="10"/>
      <c r="F24" s="34"/>
      <c r="G24" s="9"/>
      <c r="H24" s="34"/>
      <c r="I24" s="9"/>
      <c r="J24" s="34"/>
      <c r="K24" s="9"/>
      <c r="L24" s="34"/>
      <c r="M24" s="9"/>
      <c r="N24" s="34"/>
      <c r="O24" s="9"/>
      <c r="P24" s="34"/>
    </row>
    <row r="25" spans="1:16" s="4" customFormat="1" ht="16.899999999999999" customHeight="1" x14ac:dyDescent="0.4">
      <c r="A25" s="12" t="s">
        <v>6</v>
      </c>
      <c r="B25" s="31"/>
      <c r="C25" s="13" t="s">
        <v>6</v>
      </c>
      <c r="D25" s="31"/>
      <c r="E25" s="13" t="s">
        <v>6</v>
      </c>
      <c r="F25" s="31"/>
      <c r="G25" s="13" t="s">
        <v>6</v>
      </c>
      <c r="H25" s="31"/>
      <c r="I25" s="13" t="s">
        <v>6</v>
      </c>
      <c r="J25" s="31"/>
      <c r="K25" s="13" t="s">
        <v>6</v>
      </c>
      <c r="L25" s="31"/>
      <c r="M25" s="13" t="s">
        <v>6</v>
      </c>
      <c r="N25" s="31"/>
      <c r="O25" s="13" t="s">
        <v>6</v>
      </c>
      <c r="P25" s="31"/>
    </row>
    <row r="26" spans="1:16" s="7" customFormat="1" ht="16.899999999999999" customHeight="1" x14ac:dyDescent="0.35">
      <c r="A26" s="27"/>
      <c r="B26" s="24"/>
      <c r="C26" s="25"/>
      <c r="D26" s="24"/>
      <c r="E26" s="25" t="s">
        <v>69</v>
      </c>
      <c r="F26" s="24">
        <v>6.5</v>
      </c>
      <c r="G26" s="25" t="s">
        <v>80</v>
      </c>
      <c r="H26" s="24">
        <v>6.2</v>
      </c>
      <c r="I26" s="25"/>
      <c r="J26" s="24"/>
      <c r="K26" s="25"/>
      <c r="L26" s="24"/>
      <c r="M26" s="28"/>
      <c r="N26" s="24"/>
      <c r="O26" s="28"/>
      <c r="P26" s="24"/>
    </row>
    <row r="27" spans="1:16" s="50" customFormat="1" ht="16.899999999999999" customHeight="1" x14ac:dyDescent="0.45">
      <c r="A27" s="47" t="s">
        <v>47</v>
      </c>
      <c r="B27" s="46">
        <v>5.5</v>
      </c>
      <c r="C27" s="47" t="s">
        <v>51</v>
      </c>
      <c r="D27" s="49">
        <v>6.9</v>
      </c>
      <c r="E27" s="47" t="s">
        <v>62</v>
      </c>
      <c r="F27" s="46">
        <v>9</v>
      </c>
      <c r="G27" s="80" t="s">
        <v>77</v>
      </c>
      <c r="H27" s="46">
        <v>7.6</v>
      </c>
      <c r="I27" s="73" t="s">
        <v>39</v>
      </c>
      <c r="J27" s="46">
        <v>6.7</v>
      </c>
      <c r="K27" s="47" t="s">
        <v>38</v>
      </c>
      <c r="L27" s="46">
        <v>5</v>
      </c>
      <c r="M27" s="73" t="s">
        <v>41</v>
      </c>
      <c r="N27" s="49">
        <v>8.5</v>
      </c>
      <c r="O27" s="53" t="s">
        <v>44</v>
      </c>
      <c r="P27" s="49">
        <v>9.6</v>
      </c>
    </row>
    <row r="28" spans="1:16" s="50" customFormat="1" ht="16.899999999999999" customHeight="1" x14ac:dyDescent="0.45">
      <c r="A28" s="47" t="s">
        <v>48</v>
      </c>
      <c r="B28" s="46">
        <v>7.6</v>
      </c>
      <c r="C28" s="47" t="s">
        <v>52</v>
      </c>
      <c r="D28" s="46">
        <v>7.4</v>
      </c>
      <c r="E28" s="48" t="s">
        <v>63</v>
      </c>
      <c r="F28" s="46">
        <v>9</v>
      </c>
      <c r="G28" s="85" t="s">
        <v>78</v>
      </c>
      <c r="H28" s="46">
        <v>6.7</v>
      </c>
      <c r="I28" s="47"/>
      <c r="J28" s="46"/>
      <c r="K28" s="47" t="s">
        <v>37</v>
      </c>
      <c r="L28" s="46">
        <v>7</v>
      </c>
      <c r="M28" s="47"/>
      <c r="N28" s="49"/>
      <c r="O28" s="53" t="s">
        <v>45</v>
      </c>
      <c r="P28" s="49">
        <v>6.2</v>
      </c>
    </row>
    <row r="29" spans="1:16" s="50" customFormat="1" ht="16.899999999999999" customHeight="1" x14ac:dyDescent="0.45">
      <c r="A29" s="47" t="s">
        <v>26</v>
      </c>
      <c r="B29" s="46">
        <v>5.6</v>
      </c>
      <c r="C29" s="47" t="s">
        <v>53</v>
      </c>
      <c r="D29" s="77">
        <v>6.5</v>
      </c>
      <c r="E29" s="80" t="s">
        <v>70</v>
      </c>
      <c r="F29" s="90">
        <v>8.1999999999999993</v>
      </c>
      <c r="G29" s="80" t="s">
        <v>79</v>
      </c>
      <c r="H29" s="78">
        <v>6.8</v>
      </c>
      <c r="I29" s="47"/>
      <c r="J29" s="46"/>
      <c r="K29" s="47"/>
      <c r="L29" s="46"/>
      <c r="M29" s="53"/>
      <c r="N29" s="49"/>
      <c r="O29" s="53"/>
      <c r="P29" s="49"/>
    </row>
    <row r="30" spans="1:16" s="50" customFormat="1" ht="16.899999999999999" customHeight="1" x14ac:dyDescent="0.45">
      <c r="A30" s="47" t="s">
        <v>25</v>
      </c>
      <c r="B30" s="46">
        <v>5.6</v>
      </c>
      <c r="C30" s="47"/>
      <c r="D30" s="77">
        <v>0</v>
      </c>
      <c r="E30" s="80" t="s">
        <v>71</v>
      </c>
      <c r="F30" s="90">
        <v>7.6</v>
      </c>
      <c r="G30" s="80" t="s">
        <v>81</v>
      </c>
      <c r="H30" s="78">
        <v>6.8</v>
      </c>
      <c r="I30" s="69"/>
      <c r="J30" s="46"/>
      <c r="K30" s="68"/>
      <c r="L30" s="46"/>
      <c r="M30" s="47"/>
      <c r="N30" s="49"/>
      <c r="O30" s="47"/>
      <c r="P30" s="49"/>
    </row>
    <row r="31" spans="1:16" s="50" customFormat="1" ht="16.899999999999999" customHeight="1" x14ac:dyDescent="0.45">
      <c r="A31" s="47" t="s">
        <v>22</v>
      </c>
      <c r="B31" s="46">
        <v>6</v>
      </c>
      <c r="C31" s="47"/>
      <c r="D31" s="77"/>
      <c r="E31" s="80" t="s">
        <v>59</v>
      </c>
      <c r="F31" s="78">
        <v>6.8</v>
      </c>
      <c r="G31" s="84"/>
      <c r="H31" s="46"/>
      <c r="I31" s="47"/>
      <c r="J31" s="46"/>
      <c r="K31" s="47"/>
      <c r="L31" s="46"/>
      <c r="M31" s="48"/>
      <c r="N31" s="49"/>
      <c r="O31" s="48"/>
      <c r="P31" s="49"/>
    </row>
    <row r="32" spans="1:16" s="50" customFormat="1" ht="16.899999999999999" customHeight="1" x14ac:dyDescent="0.45">
      <c r="A32" s="48"/>
      <c r="B32" s="46"/>
      <c r="C32" s="48"/>
      <c r="D32" s="77"/>
      <c r="E32" s="80" t="s">
        <v>72</v>
      </c>
      <c r="F32" s="78">
        <v>9.1</v>
      </c>
      <c r="G32" s="69"/>
      <c r="H32" s="46"/>
      <c r="I32" s="69"/>
      <c r="J32" s="46"/>
      <c r="K32" s="48"/>
      <c r="L32" s="46"/>
      <c r="M32" s="48"/>
      <c r="N32" s="46"/>
      <c r="O32" s="48"/>
      <c r="P32" s="46"/>
    </row>
    <row r="33" spans="1:16" s="16" customFormat="1" ht="16.899999999999999" customHeight="1" x14ac:dyDescent="0.4">
      <c r="A33" s="5" t="s">
        <v>7</v>
      </c>
      <c r="B33" s="31">
        <f>SUM(LARGE(B27:B32,{1,2,3,4}))</f>
        <v>24.799999999999997</v>
      </c>
      <c r="C33" s="6" t="s">
        <v>4</v>
      </c>
      <c r="D33" s="31">
        <f>SUM(LARGE(D27:D32,{1,2,3,4}))</f>
        <v>20.8</v>
      </c>
      <c r="E33" s="79" t="s">
        <v>4</v>
      </c>
      <c r="F33" s="31">
        <f>SUM(LARGE(F27:F32,{1,2,3,4}))</f>
        <v>35.299999999999997</v>
      </c>
      <c r="G33" s="6" t="s">
        <v>4</v>
      </c>
      <c r="H33" s="31">
        <f>SUM(LARGE(H27:H32,{1,2,3,4}))</f>
        <v>27.9</v>
      </c>
      <c r="I33" s="6" t="s">
        <v>4</v>
      </c>
      <c r="J33" s="31" t="e">
        <f>SUM(LARGE(J27:J32,{1,2,3,4}))</f>
        <v>#NUM!</v>
      </c>
      <c r="K33" s="6" t="s">
        <v>4</v>
      </c>
      <c r="L33" s="31" t="e">
        <f>SUM(LARGE(L27:L32,{1,2,3,4}))</f>
        <v>#NUM!</v>
      </c>
      <c r="M33" s="6" t="s">
        <v>4</v>
      </c>
      <c r="N33" s="31" t="e">
        <f>SUM(LARGE(N27:N32,{1,2,3,4}))</f>
        <v>#NUM!</v>
      </c>
      <c r="O33" s="6" t="s">
        <v>4</v>
      </c>
      <c r="P33" s="31" t="e">
        <f>SUM(LARGE(P27:P32,{1,2,3,4}))</f>
        <v>#NUM!</v>
      </c>
    </row>
    <row r="34" spans="1:16" ht="16.899999999999999" customHeight="1" x14ac:dyDescent="0.35">
      <c r="A34" s="8"/>
      <c r="B34" s="34"/>
      <c r="C34" s="17"/>
      <c r="D34" s="34"/>
      <c r="E34" s="10"/>
      <c r="F34" s="34"/>
      <c r="G34" s="9"/>
      <c r="H34" s="34"/>
      <c r="I34" s="9"/>
      <c r="J34" s="34"/>
      <c r="K34" s="9"/>
      <c r="L34" s="34"/>
      <c r="M34" s="9"/>
      <c r="N34" s="34"/>
      <c r="O34" s="9"/>
      <c r="P34" s="34"/>
    </row>
    <row r="35" spans="1:16" s="14" customFormat="1" ht="16.899999999999999" customHeight="1" x14ac:dyDescent="0.4">
      <c r="A35" s="12" t="s">
        <v>8</v>
      </c>
      <c r="B35" s="31"/>
      <c r="C35" s="12" t="s">
        <v>8</v>
      </c>
      <c r="D35" s="31"/>
      <c r="E35" s="12" t="s">
        <v>8</v>
      </c>
      <c r="F35" s="31"/>
      <c r="G35" s="12" t="s">
        <v>8</v>
      </c>
      <c r="H35" s="31"/>
      <c r="I35" s="12" t="s">
        <v>8</v>
      </c>
      <c r="J35" s="31"/>
      <c r="K35" s="12" t="s">
        <v>8</v>
      </c>
      <c r="L35" s="31"/>
      <c r="M35" s="12" t="s">
        <v>8</v>
      </c>
      <c r="N35" s="31"/>
      <c r="O35" s="12" t="s">
        <v>8</v>
      </c>
      <c r="P35" s="31"/>
    </row>
    <row r="36" spans="1:16" s="18" customFormat="1" ht="16.899999999999999" customHeight="1" x14ac:dyDescent="0.35">
      <c r="A36" s="23"/>
      <c r="B36" s="24"/>
      <c r="C36" s="25"/>
      <c r="D36" s="24"/>
      <c r="E36" s="25" t="s">
        <v>73</v>
      </c>
      <c r="F36" s="24">
        <v>8.1999999999999993</v>
      </c>
      <c r="G36" s="25"/>
      <c r="H36" s="24"/>
      <c r="I36" s="25"/>
      <c r="J36" s="24"/>
      <c r="K36" s="25"/>
      <c r="L36" s="24"/>
      <c r="M36" s="26"/>
      <c r="N36" s="24"/>
      <c r="O36" s="26"/>
      <c r="P36" s="24"/>
    </row>
    <row r="37" spans="1:16" s="51" customFormat="1" ht="16.899999999999999" customHeight="1" x14ac:dyDescent="0.45">
      <c r="A37" s="47" t="s">
        <v>47</v>
      </c>
      <c r="B37" s="46">
        <v>4.5</v>
      </c>
      <c r="C37" s="47" t="s">
        <v>51</v>
      </c>
      <c r="D37" s="46">
        <v>8.1999999999999993</v>
      </c>
      <c r="E37" s="47" t="s">
        <v>62</v>
      </c>
      <c r="F37" s="46">
        <v>9.4</v>
      </c>
      <c r="G37" s="80" t="s">
        <v>77</v>
      </c>
      <c r="H37" s="46">
        <v>8.6</v>
      </c>
      <c r="I37" s="73" t="s">
        <v>39</v>
      </c>
      <c r="J37" s="46">
        <v>7</v>
      </c>
      <c r="K37" s="73" t="s">
        <v>37</v>
      </c>
      <c r="L37" s="46">
        <v>7.5</v>
      </c>
      <c r="M37" s="73" t="s">
        <v>41</v>
      </c>
      <c r="N37" s="46">
        <v>8.1</v>
      </c>
      <c r="O37" s="53" t="s">
        <v>44</v>
      </c>
      <c r="P37" s="46">
        <v>9</v>
      </c>
    </row>
    <row r="38" spans="1:16" s="51" customFormat="1" ht="16.899999999999999" customHeight="1" x14ac:dyDescent="0.45">
      <c r="A38" s="47" t="s">
        <v>48</v>
      </c>
      <c r="B38" s="46">
        <v>8.5500000000000007</v>
      </c>
      <c r="C38" s="47" t="s">
        <v>52</v>
      </c>
      <c r="D38" s="46">
        <v>9</v>
      </c>
      <c r="E38" s="48" t="s">
        <v>63</v>
      </c>
      <c r="F38" s="46">
        <v>8.6999999999999993</v>
      </c>
      <c r="G38" s="85" t="s">
        <v>78</v>
      </c>
      <c r="H38" s="46">
        <v>8</v>
      </c>
      <c r="I38" s="47"/>
      <c r="J38" s="46"/>
      <c r="K38" s="47"/>
      <c r="L38" s="46"/>
      <c r="M38" s="47"/>
      <c r="N38" s="46"/>
      <c r="O38" s="53" t="s">
        <v>45</v>
      </c>
      <c r="P38" s="46">
        <v>6.3</v>
      </c>
    </row>
    <row r="39" spans="1:16" s="51" customFormat="1" ht="16.899999999999999" customHeight="1" x14ac:dyDescent="0.45">
      <c r="A39" s="47" t="s">
        <v>46</v>
      </c>
      <c r="B39" s="46">
        <v>7</v>
      </c>
      <c r="C39" s="47" t="s">
        <v>54</v>
      </c>
      <c r="D39" s="77">
        <v>7.6</v>
      </c>
      <c r="E39" s="80" t="s">
        <v>74</v>
      </c>
      <c r="F39" s="90">
        <v>9</v>
      </c>
      <c r="G39" s="80" t="s">
        <v>82</v>
      </c>
      <c r="H39" s="78">
        <v>5</v>
      </c>
      <c r="I39" s="47"/>
      <c r="J39" s="46"/>
      <c r="K39" s="47"/>
      <c r="L39" s="46"/>
      <c r="M39" s="53"/>
      <c r="N39" s="46"/>
      <c r="O39" s="53"/>
      <c r="P39" s="46"/>
    </row>
    <row r="40" spans="1:16" s="51" customFormat="1" ht="16.899999999999999" customHeight="1" x14ac:dyDescent="0.45">
      <c r="A40" s="47" t="s">
        <v>21</v>
      </c>
      <c r="B40" s="46">
        <v>7.4</v>
      </c>
      <c r="C40" s="47"/>
      <c r="D40" s="77">
        <v>0</v>
      </c>
      <c r="E40" s="80" t="s">
        <v>75</v>
      </c>
      <c r="F40" s="90">
        <v>9.15</v>
      </c>
      <c r="G40" s="80" t="s">
        <v>79</v>
      </c>
      <c r="H40" s="78">
        <v>5.8</v>
      </c>
      <c r="I40" s="47"/>
      <c r="J40" s="46"/>
      <c r="K40" s="47"/>
      <c r="L40" s="46"/>
      <c r="M40" s="47"/>
      <c r="N40" s="46"/>
      <c r="O40" s="47"/>
      <c r="P40" s="46"/>
    </row>
    <row r="41" spans="1:16" s="51" customFormat="1" ht="16.899999999999999" customHeight="1" x14ac:dyDescent="0.45">
      <c r="A41" s="47"/>
      <c r="B41" s="46"/>
      <c r="C41" s="47"/>
      <c r="D41" s="77"/>
      <c r="E41" s="80" t="s">
        <v>68</v>
      </c>
      <c r="F41" s="90">
        <v>8.8000000000000007</v>
      </c>
      <c r="G41" s="80" t="s">
        <v>80</v>
      </c>
      <c r="H41" s="78">
        <v>8.5500000000000007</v>
      </c>
      <c r="I41" s="69"/>
      <c r="J41" s="46"/>
      <c r="K41" s="47"/>
      <c r="L41" s="46"/>
      <c r="M41" s="48"/>
      <c r="N41" s="46"/>
      <c r="O41" s="48"/>
      <c r="P41" s="46"/>
    </row>
    <row r="42" spans="1:16" s="51" customFormat="1" ht="16.899999999999999" customHeight="1" x14ac:dyDescent="0.45">
      <c r="A42" s="48"/>
      <c r="B42" s="46"/>
      <c r="C42" s="48"/>
      <c r="D42" s="81"/>
      <c r="E42" s="80" t="s">
        <v>72</v>
      </c>
      <c r="F42" s="78">
        <v>9.1999999999999993</v>
      </c>
      <c r="G42" s="86"/>
      <c r="H42" s="46"/>
      <c r="I42" s="48"/>
      <c r="J42" s="46"/>
      <c r="K42" s="47"/>
      <c r="L42" s="46"/>
      <c r="M42" s="48"/>
      <c r="N42" s="52"/>
      <c r="O42" s="48"/>
      <c r="P42" s="52"/>
    </row>
    <row r="43" spans="1:16" s="16" customFormat="1" ht="16.899999999999999" customHeight="1" thickBot="1" x14ac:dyDescent="0.45">
      <c r="A43" s="19" t="s">
        <v>4</v>
      </c>
      <c r="B43" s="32">
        <f>SUM(LARGE(B37:B42,{1,2,3,4}))</f>
        <v>27.450000000000003</v>
      </c>
      <c r="C43" s="20" t="s">
        <v>4</v>
      </c>
      <c r="D43" s="32">
        <f>SUM(LARGE(D37:D42,{1,2,3,4}))</f>
        <v>24.799999999999997</v>
      </c>
      <c r="E43" s="82" t="s">
        <v>4</v>
      </c>
      <c r="F43" s="32">
        <f>SUM(LARGE(F37:F42,{1,2,3,4}))</f>
        <v>36.75</v>
      </c>
      <c r="G43" s="20" t="s">
        <v>4</v>
      </c>
      <c r="H43" s="32">
        <f>SUM(LARGE(H37:H42,{1,2,3,4}))</f>
        <v>30.95</v>
      </c>
      <c r="I43" s="20" t="s">
        <v>4</v>
      </c>
      <c r="J43" s="32" t="e">
        <f>SUM(LARGE(J37:J42,{1,2,3,4}))</f>
        <v>#NUM!</v>
      </c>
      <c r="K43" s="20" t="s">
        <v>4</v>
      </c>
      <c r="L43" s="32" t="e">
        <f>SUM(LARGE(L37:L42,{1,2,3,4}))</f>
        <v>#NUM!</v>
      </c>
      <c r="M43" s="20" t="s">
        <v>4</v>
      </c>
      <c r="N43" s="32" t="e">
        <f>SUM(LARGE(N37:N42,{1,2,3,4}))</f>
        <v>#NUM!</v>
      </c>
      <c r="O43" s="20" t="s">
        <v>4</v>
      </c>
      <c r="P43" s="32" t="e">
        <f>SUM(LARGE(P37:P42,{1,2,3,4}))</f>
        <v>#NUM!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zoomScale="90" zoomScaleNormal="90" workbookViewId="0">
      <selection activeCell="J4" sqref="J4"/>
    </sheetView>
  </sheetViews>
  <sheetFormatPr defaultRowHeight="21" x14ac:dyDescent="0.65"/>
  <cols>
    <col min="1" max="1" width="28.59765625" customWidth="1"/>
    <col min="2" max="5" width="11.265625" style="55" customWidth="1"/>
    <col min="6" max="6" width="11.265625" style="56" customWidth="1"/>
    <col min="7" max="7" width="19.3984375" bestFit="1" customWidth="1"/>
  </cols>
  <sheetData>
    <row r="1" spans="1:11" ht="30" customHeight="1" x14ac:dyDescent="0.65">
      <c r="A1" t="s">
        <v>19</v>
      </c>
    </row>
    <row r="2" spans="1:11" ht="31.5" customHeight="1" x14ac:dyDescent="0.45">
      <c r="A2" s="36"/>
      <c r="B2" s="57" t="s">
        <v>12</v>
      </c>
      <c r="C2" s="57" t="s">
        <v>11</v>
      </c>
      <c r="D2" s="57" t="s">
        <v>9</v>
      </c>
      <c r="E2" s="57" t="s">
        <v>10</v>
      </c>
      <c r="F2" s="66" t="s">
        <v>13</v>
      </c>
      <c r="G2" s="92" t="s">
        <v>84</v>
      </c>
    </row>
    <row r="3" spans="1:11" ht="37.5" customHeight="1" x14ac:dyDescent="0.45">
      <c r="A3" s="54" t="s">
        <v>20</v>
      </c>
      <c r="B3" s="57">
        <f>'Teams List '!B$13</f>
        <v>31.4</v>
      </c>
      <c r="C3" s="57">
        <f>'Teams List '!B$23</f>
        <v>19.399999999999999</v>
      </c>
      <c r="D3" s="57">
        <f>'Teams List '!B$33</f>
        <v>24.799999999999997</v>
      </c>
      <c r="E3" s="57">
        <f>'Teams List '!B$43</f>
        <v>27.450000000000003</v>
      </c>
      <c r="F3" s="67">
        <f>SUM(B3:E3)</f>
        <v>103.05</v>
      </c>
      <c r="G3" s="57">
        <f>RANK(F3,$F$3:$F$6)</f>
        <v>3</v>
      </c>
      <c r="J3" s="93"/>
      <c r="K3" s="93"/>
    </row>
    <row r="4" spans="1:11" ht="37.5" customHeight="1" x14ac:dyDescent="0.45">
      <c r="A4" s="54" t="s">
        <v>29</v>
      </c>
      <c r="B4" s="57">
        <f>'Teams List '!D$13</f>
        <v>31.25</v>
      </c>
      <c r="C4" s="57">
        <f>'Teams List '!D$23</f>
        <v>25.5</v>
      </c>
      <c r="D4" s="57">
        <f>'Teams List '!D$33</f>
        <v>20.8</v>
      </c>
      <c r="E4" s="57">
        <f>'Teams List '!D$43</f>
        <v>24.799999999999997</v>
      </c>
      <c r="F4" s="67">
        <f t="shared" ref="F4" si="0">SUM(B4:E4)</f>
        <v>102.35</v>
      </c>
      <c r="G4" s="57">
        <f t="shared" ref="G4:G6" si="1">RANK(F4,$F$3:$F$6)</f>
        <v>4</v>
      </c>
      <c r="J4" s="93"/>
      <c r="K4" s="93"/>
    </row>
    <row r="5" spans="1:11" ht="37.5" customHeight="1" x14ac:dyDescent="0.45">
      <c r="A5" s="54" t="s">
        <v>30</v>
      </c>
      <c r="B5" s="57">
        <f>'Teams List '!F$13</f>
        <v>34.85</v>
      </c>
      <c r="C5" s="57">
        <f>'Teams List '!F$23</f>
        <v>36.099999999999994</v>
      </c>
      <c r="D5" s="57">
        <f>'Teams List '!F$33</f>
        <v>35.299999999999997</v>
      </c>
      <c r="E5" s="57">
        <f>'Teams List '!F$43</f>
        <v>36.75</v>
      </c>
      <c r="F5" s="67">
        <f t="shared" ref="F5:F6" si="2">SUM(B5:E5)</f>
        <v>143</v>
      </c>
      <c r="G5" s="57">
        <f t="shared" si="1"/>
        <v>1</v>
      </c>
      <c r="J5" s="93"/>
      <c r="K5" s="93"/>
    </row>
    <row r="6" spans="1:11" ht="37.5" customHeight="1" x14ac:dyDescent="0.45">
      <c r="A6" s="54" t="s">
        <v>31</v>
      </c>
      <c r="B6" s="57">
        <f>'Teams List '!H$13</f>
        <v>31.85</v>
      </c>
      <c r="C6" s="57">
        <f>'Teams List '!H$23</f>
        <v>23.2</v>
      </c>
      <c r="D6" s="57">
        <f>'Teams List '!H$33</f>
        <v>27.9</v>
      </c>
      <c r="E6" s="57">
        <f>'Teams List '!H$43</f>
        <v>30.95</v>
      </c>
      <c r="F6" s="67">
        <f t="shared" si="2"/>
        <v>113.89999999999999</v>
      </c>
      <c r="G6" s="57">
        <f t="shared" si="1"/>
        <v>2</v>
      </c>
      <c r="J6" s="93"/>
      <c r="K6" s="9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BE1CFC31E480438E0A8FB4330B8921" ma:contentTypeVersion="19" ma:contentTypeDescription="Create a new document." ma:contentTypeScope="" ma:versionID="397c410c78af111507ceb362ac41cb11">
  <xsd:schema xmlns:xsd="http://www.w3.org/2001/XMLSchema" xmlns:xs="http://www.w3.org/2001/XMLSchema" xmlns:p="http://schemas.microsoft.com/office/2006/metadata/properties" xmlns:ns2="f236e925-5c47-4924-8108-70275e371274" xmlns:ns3="60eaa2a2-4644-496b-b27e-6951db286b0a" targetNamespace="http://schemas.microsoft.com/office/2006/metadata/properties" ma:root="true" ma:fieldsID="b2a6fe89db103d58a31337ada9146f41" ns2:_="" ns3:_="">
    <xsd:import namespace="f236e925-5c47-4924-8108-70275e371274"/>
    <xsd:import namespace="60eaa2a2-4644-496b-b27e-6951db286b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6e925-5c47-4924-8108-70275e3712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62b9cfe-e912-4327-96c3-be424e8a4b73}" ma:internalName="TaxCatchAll" ma:showField="CatchAllData" ma:web="f236e925-5c47-4924-8108-70275e371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a2a2-4644-496b-b27e-6951db286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680053-2189-4983-8d32-94fd12dd28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B57EF3-CAC8-4395-863E-089589F3F013}"/>
</file>

<file path=customXml/itemProps2.xml><?xml version="1.0" encoding="utf-8"?>
<ds:datastoreItem xmlns:ds="http://schemas.openxmlformats.org/officeDocument/2006/customXml" ds:itemID="{11EDE14F-8D9D-4310-8340-C815FBD339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Around</vt:lpstr>
      <vt:lpstr>Teams List </vt:lpstr>
      <vt:lpstr>Team totals chart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gingrasl</cp:lastModifiedBy>
  <cp:lastPrinted>2020-02-04T15:43:02Z</cp:lastPrinted>
  <dcterms:created xsi:type="dcterms:W3CDTF">2016-02-14T13:10:59Z</dcterms:created>
  <dcterms:modified xsi:type="dcterms:W3CDTF">2024-02-04T17:33:29Z</dcterms:modified>
</cp:coreProperties>
</file>