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227d31a957c9f43/Documents/Gymnastics 21-22/"/>
    </mc:Choice>
  </mc:AlternateContent>
  <xr:revisionPtr revIDLastSave="279" documentId="8_{F2F785AE-25F0-433B-B47E-8480444CDE62}" xr6:coauthVersionLast="47" xr6:coauthVersionMax="47" xr10:uidLastSave="{A6FEB2B8-8B94-40D0-AEC7-4EB6289B60E7}"/>
  <bookViews>
    <workbookView xWindow="-96" yWindow="-96" windowWidth="23232" windowHeight="12552" xr2:uid="{00000000-000D-0000-FFFF-FFFF00000000}"/>
  </bookViews>
  <sheets>
    <sheet name="All Around" sheetId="6" r:id="rId1"/>
    <sheet name="Teams List " sheetId="4" r:id="rId2"/>
    <sheet name="Team totals chart" sheetId="1" r:id="rId3"/>
    <sheet name="Sheet2" sheetId="2" r:id="rId4"/>
    <sheet name="Sheet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3" i="4" l="1"/>
  <c r="G13" i="6" l="1"/>
  <c r="F13" i="6"/>
  <c r="E13" i="6"/>
  <c r="D13" i="6"/>
  <c r="C13" i="6"/>
  <c r="G12" i="6" l="1"/>
  <c r="F12" i="6"/>
  <c r="E12" i="6"/>
  <c r="D12" i="6"/>
  <c r="C12" i="6"/>
  <c r="B12" i="6"/>
  <c r="G11" i="6"/>
  <c r="F11" i="6"/>
  <c r="E11" i="6"/>
  <c r="D11" i="6"/>
  <c r="C11" i="6"/>
  <c r="B11" i="6"/>
  <c r="G10" i="6"/>
  <c r="F10" i="6"/>
  <c r="E10" i="6"/>
  <c r="D10" i="6"/>
  <c r="C10" i="6"/>
  <c r="B10" i="6"/>
  <c r="G9" i="6"/>
  <c r="F9" i="6"/>
  <c r="E9" i="6"/>
  <c r="D9" i="6"/>
  <c r="C9" i="6"/>
  <c r="B9" i="6"/>
  <c r="G8" i="6"/>
  <c r="F8" i="6"/>
  <c r="E8" i="6"/>
  <c r="D8" i="6"/>
  <c r="C8" i="6"/>
  <c r="B8" i="6"/>
  <c r="G7" i="6"/>
  <c r="F7" i="6"/>
  <c r="E7" i="6"/>
  <c r="D7" i="6"/>
  <c r="C7" i="6"/>
  <c r="B7" i="6"/>
  <c r="G6" i="6"/>
  <c r="F6" i="6"/>
  <c r="E6" i="6"/>
  <c r="D6" i="6"/>
  <c r="C6" i="6"/>
  <c r="B6" i="6"/>
  <c r="G5" i="6" l="1"/>
  <c r="F5" i="6"/>
  <c r="E5" i="6"/>
  <c r="D5" i="6"/>
  <c r="C5" i="6"/>
  <c r="B5" i="6"/>
  <c r="G4" i="6"/>
  <c r="F4" i="6"/>
  <c r="E4" i="6"/>
  <c r="D4" i="6"/>
  <c r="B4" i="6"/>
  <c r="L33" i="4"/>
  <c r="L23" i="4"/>
  <c r="L13" i="4"/>
  <c r="N43" i="4"/>
  <c r="N33" i="4"/>
  <c r="N23" i="4"/>
  <c r="N13" i="4"/>
  <c r="P43" i="4"/>
  <c r="P33" i="4"/>
  <c r="P23" i="4"/>
  <c r="P13" i="4"/>
  <c r="F13" i="4"/>
  <c r="P3" i="4" l="1"/>
  <c r="N3" i="4"/>
  <c r="L3" i="4"/>
  <c r="H24" i="6"/>
  <c r="H21" i="6" l="1"/>
  <c r="H7" i="6" l="1"/>
  <c r="H12" i="6"/>
  <c r="H15" i="6"/>
  <c r="H20" i="6"/>
  <c r="J43" i="4" l="1"/>
  <c r="J33" i="4"/>
  <c r="J23" i="4"/>
  <c r="J13" i="4"/>
  <c r="J3" i="4" l="1"/>
  <c r="H17" i="6"/>
  <c r="H14" i="6"/>
  <c r="H23" i="6"/>
  <c r="H6" i="6"/>
  <c r="H13" i="6"/>
  <c r="H9" i="6"/>
  <c r="H4" i="6"/>
  <c r="H10" i="6"/>
  <c r="H18" i="6"/>
  <c r="H11" i="6"/>
  <c r="H8" i="6"/>
  <c r="H22" i="6"/>
  <c r="H19" i="6"/>
  <c r="H16" i="6"/>
  <c r="H5" i="6"/>
  <c r="A6" i="1" l="1"/>
  <c r="A5" i="1"/>
  <c r="A4" i="1"/>
  <c r="A3" i="1" l="1"/>
  <c r="H13" i="4" l="1"/>
  <c r="B6" i="1" s="1"/>
  <c r="H23" i="4"/>
  <c r="C6" i="1" s="1"/>
  <c r="H33" i="4"/>
  <c r="D6" i="1" s="1"/>
  <c r="H43" i="4"/>
  <c r="E6" i="1" s="1"/>
  <c r="B5" i="1"/>
  <c r="F23" i="4"/>
  <c r="C5" i="1" s="1"/>
  <c r="F33" i="4"/>
  <c r="D5" i="1" s="1"/>
  <c r="F43" i="4"/>
  <c r="E5" i="1" s="1"/>
  <c r="D13" i="4"/>
  <c r="B4" i="1" s="1"/>
  <c r="D23" i="4"/>
  <c r="C4" i="1" s="1"/>
  <c r="D33" i="4"/>
  <c r="D4" i="1" s="1"/>
  <c r="D43" i="4"/>
  <c r="E4" i="1" s="1"/>
  <c r="B43" i="4"/>
  <c r="E3" i="1" s="1"/>
  <c r="B33" i="4"/>
  <c r="D3" i="1" s="1"/>
  <c r="B23" i="4"/>
  <c r="C3" i="1" s="1"/>
  <c r="B13" i="4"/>
  <c r="B3" i="1" s="1"/>
  <c r="F4" i="1" l="1"/>
  <c r="F6" i="1"/>
  <c r="F5" i="1"/>
  <c r="F3" i="1"/>
  <c r="D3" i="4"/>
  <c r="F3" i="4"/>
  <c r="H3" i="4"/>
  <c r="B3" i="4"/>
</calcChain>
</file>

<file path=xl/sharedStrings.xml><?xml version="1.0" encoding="utf-8"?>
<sst xmlns="http://schemas.openxmlformats.org/spreadsheetml/2006/main" count="217" uniqueCount="78">
  <si>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</si>
  <si>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</si>
  <si>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</si>
  <si>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</si>
  <si>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</si>
  <si>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</si>
  <si>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</si>
  <si>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</si>
  <si>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</si>
  <si>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</si>
  <si>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</si>
  <si>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</si>
  <si>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</si>
  <si>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</si>
  <si>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</si>
  <si>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</si>
  <si>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</si>
  <si>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</si>
  <si>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Date 2/1/2022</t>
  </si>
  <si>
    <t>Host: Londonderry</t>
  </si>
  <si>
    <t>Londonderry</t>
  </si>
  <si>
    <t>Pinkerton</t>
  </si>
  <si>
    <t>Plymouth</t>
  </si>
  <si>
    <t>Pelham</t>
  </si>
  <si>
    <t>Campbell</t>
  </si>
  <si>
    <t>Raymond</t>
  </si>
  <si>
    <t>Coe-Brown</t>
  </si>
  <si>
    <t>Laura Bowen</t>
  </si>
  <si>
    <t>Quinn Brown</t>
  </si>
  <si>
    <t>Makenna Lord</t>
  </si>
  <si>
    <t>Marlie Fitzgerald</t>
  </si>
  <si>
    <t>Nikki Stone</t>
  </si>
  <si>
    <t>Ella Houghton</t>
  </si>
  <si>
    <t>Ava Ruppel</t>
  </si>
  <si>
    <t>Lilly Haggett</t>
  </si>
  <si>
    <t xml:space="preserve">Laura Bowen </t>
  </si>
  <si>
    <t>Peyton Beirne</t>
  </si>
  <si>
    <t>Jess Bolduc</t>
  </si>
  <si>
    <t>Leah M. </t>
  </si>
  <si>
    <t>Isabelle L.</t>
  </si>
  <si>
    <t>Ally B.</t>
  </si>
  <si>
    <t>Sophia P.</t>
  </si>
  <si>
    <t>Sadie J.</t>
  </si>
  <si>
    <t>Allie M.</t>
  </si>
  <si>
    <t>Tina B.</t>
  </si>
  <si>
    <t>Michelle M.</t>
  </si>
  <si>
    <t>Abby L</t>
  </si>
  <si>
    <t>Maddie M.</t>
  </si>
  <si>
    <t>Leigha L.</t>
  </si>
  <si>
    <t>Breanna V.</t>
  </si>
  <si>
    <t>Kayce L.</t>
  </si>
  <si>
    <t>Sophia L.</t>
  </si>
  <si>
    <t>Kayce L</t>
  </si>
  <si>
    <t>Allie M</t>
  </si>
  <si>
    <t>Emma Sylvester</t>
  </si>
  <si>
    <t>Allison hardy</t>
  </si>
  <si>
    <t>Shea Peterson</t>
  </si>
  <si>
    <t>Alexa Chausse</t>
  </si>
  <si>
    <t>Alexa chausse</t>
  </si>
  <si>
    <t>Gabrielle Minuti</t>
  </si>
  <si>
    <t>Brooklyn O’Connor</t>
  </si>
  <si>
    <t>Ainsley Girouard</t>
  </si>
  <si>
    <t>Kaelynn Lang</t>
  </si>
  <si>
    <t>Riley Kingsbury</t>
  </si>
  <si>
    <t>Ruby Clogston</t>
  </si>
  <si>
    <t>Morgan Gilpatric</t>
  </si>
  <si>
    <t>Aquinnah Allain</t>
  </si>
  <si>
    <t>Aisley Girouard</t>
  </si>
  <si>
    <t>Aquinnah Allainn</t>
  </si>
  <si>
    <t xml:space="preserve">Shannon Ross </t>
  </si>
  <si>
    <t>Emma Nadeau</t>
  </si>
  <si>
    <t>Isabella Rivet</t>
  </si>
  <si>
    <t>Riley LeonGuerrero</t>
  </si>
  <si>
    <t>Leah Bowen</t>
  </si>
  <si>
    <t>Caitlyn Fournier</t>
  </si>
  <si>
    <t>Meaghan O'Leary</t>
  </si>
  <si>
    <t>Allison Hardy</t>
  </si>
  <si>
    <t>Amanda Robinson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</si>
</sst>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83">
    <xf numFmtId="0" fontId="0" fillId="0" borderId="0" xfId="0"/>
    <xf numFmtId="0" fontId="1" fillId="0" borderId="1" xfId="1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NumberFormat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NumberFormat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NumberFormat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4" fillId="2" borderId="5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11" xfId="1" applyNumberFormat="1" applyFont="1" applyBorder="1" applyAlignment="1">
      <alignment horizontal="right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NumberFormat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center"/>
    </xf>
    <xf numFmtId="0" fontId="3" fillId="3" borderId="3" xfId="1" applyNumberFormat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3" fillId="3" borderId="7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3" fillId="3" borderId="3" xfId="1" applyFont="1" applyFill="1" applyBorder="1" applyAlignment="1"/>
    <xf numFmtId="0" fontId="6" fillId="0" borderId="0" xfId="1" applyFont="1"/>
    <xf numFmtId="0" fontId="0" fillId="0" borderId="14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0" xfId="0" applyFont="1"/>
    <xf numFmtId="0" fontId="3" fillId="0" borderId="4" xfId="1" applyFont="1" applyFill="1" applyBorder="1" applyAlignment="1">
      <alignment horizontal="center"/>
    </xf>
    <xf numFmtId="0" fontId="3" fillId="0" borderId="7" xfId="1" applyFont="1" applyFill="1" applyBorder="1"/>
    <xf numFmtId="0" fontId="3" fillId="0" borderId="9" xfId="1" applyFont="1" applyFill="1" applyBorder="1"/>
    <xf numFmtId="0" fontId="3" fillId="0" borderId="7" xfId="1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9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center"/>
    </xf>
    <xf numFmtId="0" fontId="3" fillId="0" borderId="7" xfId="1" applyFont="1" applyFill="1" applyBorder="1" applyAlignment="1"/>
    <xf numFmtId="0" fontId="3" fillId="0" borderId="0" xfId="1" applyFont="1" applyFill="1"/>
    <xf numFmtId="0" fontId="8" fillId="0" borderId="14" xfId="0" applyFont="1" applyFill="1" applyBorder="1" applyAlignment="1"/>
    <xf numFmtId="0" fontId="3" fillId="0" borderId="9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3" xfId="1" applyFont="1" applyFill="1" applyBorder="1"/>
    <xf numFmtId="0" fontId="3" fillId="0" borderId="14" xfId="1" applyFont="1" applyFill="1" applyBorder="1"/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3" fillId="3" borderId="4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14" fillId="0" borderId="0" xfId="0" applyFont="1"/>
    <xf numFmtId="0" fontId="3" fillId="0" borderId="7" xfId="1" applyFont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15240</xdr:colOff>
      <xdr:row>5</xdr:row>
      <xdr:rowOff>15240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34290</xdr:colOff>
      <xdr:row>5</xdr:row>
      <xdr:rowOff>15240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4"/>
  <sheetViews>
    <sheetView tabSelected="1" workbookViewId="0">
      <pane ySplit="3" topLeftCell="A4" activePane="bottomLeft" state="frozen"/>
      <selection pane="bottomLeft" activeCell="H4" sqref="H4"/>
    </sheetView>
  </sheetViews>
  <sheetFormatPr defaultRowHeight="15.75" x14ac:dyDescent="0.25"/>
  <cols>
    <col min="1" max="1" width="2.5703125" customWidth="1"/>
    <col min="2" max="2" width="21.140625" style="51" customWidth="1"/>
    <col min="3" max="3" width="17.140625" style="41" customWidth="1"/>
    <col min="4" max="7" width="9.42578125" style="42" customWidth="1"/>
    <col min="8" max="8" width="12.28515625" style="43" customWidth="1"/>
    <col min="9" max="9" width="2.42578125" customWidth="1"/>
  </cols>
  <sheetData>
    <row r="1" spans="2:8" ht="25.5" customHeight="1" x14ac:dyDescent="0.25">
      <c r="B1" s="40" t="s">
        <v>14</v>
      </c>
      <c r="C1" s="73" t="s">
        <v>18</v>
      </c>
      <c r="D1" s="76"/>
      <c r="E1" s="74"/>
      <c r="F1" s="74"/>
      <c r="G1" s="74"/>
      <c r="H1" s="75"/>
    </row>
    <row r="3" spans="2:8" ht="29.25" customHeight="1" x14ac:dyDescent="0.25">
      <c r="B3" s="44" t="s">
        <v>15</v>
      </c>
      <c r="C3" s="44" t="s">
        <v>16</v>
      </c>
      <c r="D3" s="45" t="s">
        <v>3</v>
      </c>
      <c r="E3" s="45" t="s">
        <v>5</v>
      </c>
      <c r="F3" s="45" t="s">
        <v>6</v>
      </c>
      <c r="G3" s="45" t="s">
        <v>8</v>
      </c>
      <c r="H3" s="46" t="s">
        <v>17</v>
      </c>
    </row>
    <row r="4" spans="2:8" ht="31.5" customHeight="1" x14ac:dyDescent="0.25">
      <c r="B4" s="47" t="str">
        <f>'Teams List '!A12</f>
        <v>Ella Houghton</v>
      </c>
      <c r="C4" s="48" t="s">
        <v>20</v>
      </c>
      <c r="D4" s="49">
        <f>'Teams List '!B12</f>
        <v>8.3000000000000007</v>
      </c>
      <c r="E4" s="49">
        <f>'Teams List '!B19</f>
        <v>6.3</v>
      </c>
      <c r="F4" s="49">
        <f>'Teams List '!B32</f>
        <v>9</v>
      </c>
      <c r="G4" s="49">
        <f>'Teams List '!B42</f>
        <v>8.85</v>
      </c>
      <c r="H4" s="45">
        <f t="shared" ref="H4:H24" si="0">SUM(D4:G4)</f>
        <v>32.450000000000003</v>
      </c>
    </row>
    <row r="5" spans="2:8" ht="31.5" customHeight="1" x14ac:dyDescent="0.25">
      <c r="B5" s="47" t="str">
        <f>'Teams List '!A8</f>
        <v>Makenna Lord</v>
      </c>
      <c r="C5" s="48" t="str">
        <f>C4</f>
        <v>Londonderry</v>
      </c>
      <c r="D5" s="49">
        <f>'Teams List '!B8</f>
        <v>7.5</v>
      </c>
      <c r="E5" s="49">
        <f>'Teams List '!B21</f>
        <v>7.5</v>
      </c>
      <c r="F5" s="49">
        <f>'Teams List '!B29</f>
        <v>8.1999999999999993</v>
      </c>
      <c r="G5" s="49">
        <f>'Teams List '!B40</f>
        <v>7.5</v>
      </c>
      <c r="H5" s="45">
        <f t="shared" si="0"/>
        <v>30.7</v>
      </c>
    </row>
    <row r="6" spans="2:8" ht="31.5" customHeight="1" x14ac:dyDescent="0.25">
      <c r="B6" s="47" t="str">
        <f>'Teams List '!C11</f>
        <v>Allie M.</v>
      </c>
      <c r="C6" s="48" t="str">
        <f>'Teams List '!C2</f>
        <v>Pinkerton</v>
      </c>
      <c r="D6" s="49">
        <f>'Teams List '!D11</f>
        <v>8.6</v>
      </c>
      <c r="E6" s="49">
        <f>'Teams List '!D21</f>
        <v>7.85</v>
      </c>
      <c r="F6" s="49">
        <f>'Teams List '!D31</f>
        <v>8.1</v>
      </c>
      <c r="G6" s="49">
        <f>'Teams List '!D41</f>
        <v>8.1999999999999993</v>
      </c>
      <c r="H6" s="45">
        <f t="shared" si="0"/>
        <v>32.75</v>
      </c>
    </row>
    <row r="7" spans="2:8" ht="31.5" customHeight="1" x14ac:dyDescent="0.25">
      <c r="B7" s="47" t="str">
        <f>'Teams List '!C22</f>
        <v>Tina B.</v>
      </c>
      <c r="C7" s="48" t="str">
        <f>C6</f>
        <v>Pinkerton</v>
      </c>
      <c r="D7" s="72">
        <f>'Teams List '!D22</f>
        <v>8.6999999999999993</v>
      </c>
      <c r="E7" s="72">
        <f>'Teams List '!D32</f>
        <v>7.3</v>
      </c>
      <c r="F7" s="72">
        <f>'Teams List '!D42</f>
        <v>8.3000000000000007</v>
      </c>
      <c r="G7" s="72">
        <f>'Teams List '!D42</f>
        <v>8.3000000000000007</v>
      </c>
      <c r="H7" s="45">
        <f t="shared" si="0"/>
        <v>32.6</v>
      </c>
    </row>
    <row r="8" spans="2:8" ht="31.5" customHeight="1" x14ac:dyDescent="0.25">
      <c r="B8" s="47" t="str">
        <f>'Teams List '!E9</f>
        <v>Shea Peterson</v>
      </c>
      <c r="C8" s="48" t="str">
        <f>'Teams List '!E2</f>
        <v>Pelham</v>
      </c>
      <c r="D8" s="49">
        <f>'Teams List '!F9</f>
        <v>7.4</v>
      </c>
      <c r="E8" s="49">
        <f>'Teams List '!F20</f>
        <v>7</v>
      </c>
      <c r="F8" s="49">
        <f>'Teams List '!F32</f>
        <v>9.1</v>
      </c>
      <c r="G8" s="49">
        <f>'Teams List '!F41</f>
        <v>8</v>
      </c>
      <c r="H8" s="45">
        <f t="shared" si="0"/>
        <v>31.5</v>
      </c>
    </row>
    <row r="9" spans="2:8" ht="31.5" customHeight="1" x14ac:dyDescent="0.25">
      <c r="B9" s="66" t="str">
        <f>'Teams List '!E11</f>
        <v>Alexa Chausse</v>
      </c>
      <c r="C9" s="48" t="str">
        <f>C8</f>
        <v>Pelham</v>
      </c>
      <c r="D9" s="49">
        <f>'Teams List '!F11</f>
        <v>7.3</v>
      </c>
      <c r="E9" s="49">
        <f>'Teams List '!F18</f>
        <v>6.5</v>
      </c>
      <c r="F9" s="49">
        <f>'Teams List '!F31</f>
        <v>8</v>
      </c>
      <c r="G9" s="49">
        <f>'Teams List '!F40</f>
        <v>7.4</v>
      </c>
      <c r="H9" s="45">
        <f t="shared" si="0"/>
        <v>29.200000000000003</v>
      </c>
    </row>
    <row r="10" spans="2:8" ht="31.5" customHeight="1" x14ac:dyDescent="0.25">
      <c r="B10" s="47" t="str">
        <f>'Teams List '!G11</f>
        <v>Aquinnah Allain</v>
      </c>
      <c r="C10" s="48" t="str">
        <f>'Teams List '!G2</f>
        <v>Plymouth</v>
      </c>
      <c r="D10" s="49">
        <f>'Teams List '!H11</f>
        <v>7.75</v>
      </c>
      <c r="E10" s="49">
        <f>'Teams List '!H19</f>
        <v>8</v>
      </c>
      <c r="F10" s="49">
        <f>'Teams List '!H31</f>
        <v>8.5500000000000007</v>
      </c>
      <c r="G10" s="49">
        <f>'Teams List '!H41</f>
        <v>8.1999999999999993</v>
      </c>
      <c r="H10" s="50">
        <f t="shared" si="0"/>
        <v>32.5</v>
      </c>
    </row>
    <row r="11" spans="2:8" ht="31.5" customHeight="1" x14ac:dyDescent="0.25">
      <c r="B11" s="66" t="str">
        <f>'Teams List '!G10</f>
        <v>Morgan Gilpatric</v>
      </c>
      <c r="C11" s="48" t="str">
        <f>C10</f>
        <v>Plymouth</v>
      </c>
      <c r="D11" s="49">
        <f>'Teams List '!H10</f>
        <v>7.6</v>
      </c>
      <c r="E11" s="49">
        <f>'Teams List '!H20</f>
        <v>5.7</v>
      </c>
      <c r="F11" s="49">
        <f>'Teams List '!H30</f>
        <v>7</v>
      </c>
      <c r="G11" s="49">
        <f>'Teams List '!H42</f>
        <v>7.3</v>
      </c>
      <c r="H11" s="45">
        <f t="shared" si="0"/>
        <v>27.6</v>
      </c>
    </row>
    <row r="12" spans="2:8" ht="31.5" customHeight="1" x14ac:dyDescent="0.25">
      <c r="B12" s="47" t="str">
        <f>'Teams List '!M7</f>
        <v xml:space="preserve">Shannon Ross </v>
      </c>
      <c r="C12" s="48" t="str">
        <f>'Teams List '!M2</f>
        <v>Coe-Brown</v>
      </c>
      <c r="D12" s="72">
        <f>'Teams List '!N7</f>
        <v>7.4</v>
      </c>
      <c r="E12" s="72">
        <f>'Teams List '!N17</f>
        <v>6.5</v>
      </c>
      <c r="F12" s="72">
        <f>'Teams List '!N27</f>
        <v>6.3</v>
      </c>
      <c r="G12" s="72">
        <f>'Teams List '!N37</f>
        <v>7.6</v>
      </c>
      <c r="H12" s="45">
        <f t="shared" si="0"/>
        <v>27.799999999999997</v>
      </c>
    </row>
    <row r="13" spans="2:8" ht="31.5" customHeight="1" x14ac:dyDescent="0.25">
      <c r="B13" s="65" t="s">
        <v>74</v>
      </c>
      <c r="C13" s="48" t="str">
        <f>'Teams List '!K2</f>
        <v>Raymond</v>
      </c>
      <c r="D13" s="49">
        <f>'Teams List '!L7</f>
        <v>8</v>
      </c>
      <c r="E13" s="49">
        <f>'Teams List '!L17</f>
        <v>5.9</v>
      </c>
      <c r="F13" s="49">
        <f>'Teams List '!L27</f>
        <v>6.6</v>
      </c>
      <c r="G13" s="49">
        <f>'Teams List '!L37</f>
        <v>6.5</v>
      </c>
      <c r="H13" s="45">
        <f t="shared" si="0"/>
        <v>27</v>
      </c>
    </row>
    <row r="14" spans="2:8" ht="31.5" customHeight="1" x14ac:dyDescent="0.25">
      <c r="B14" s="47"/>
      <c r="C14" s="48"/>
      <c r="D14" s="49"/>
      <c r="E14" s="49"/>
      <c r="F14" s="49"/>
      <c r="G14" s="49"/>
      <c r="H14" s="45">
        <f t="shared" si="0"/>
        <v>0</v>
      </c>
    </row>
    <row r="15" spans="2:8" ht="31.5" customHeight="1" x14ac:dyDescent="0.25">
      <c r="B15" s="47"/>
      <c r="C15" s="48"/>
      <c r="D15" s="49"/>
      <c r="E15" s="49"/>
      <c r="F15" s="49"/>
      <c r="G15" s="49"/>
      <c r="H15" s="45">
        <f t="shared" si="0"/>
        <v>0</v>
      </c>
    </row>
    <row r="16" spans="2:8" ht="31.5" customHeight="1" x14ac:dyDescent="0.25">
      <c r="B16" s="47"/>
      <c r="C16" s="48"/>
      <c r="D16" s="49"/>
      <c r="E16" s="49"/>
      <c r="F16" s="49"/>
      <c r="G16" s="49"/>
      <c r="H16" s="45">
        <f t="shared" si="0"/>
        <v>0</v>
      </c>
    </row>
    <row r="17" spans="2:8" ht="31.5" customHeight="1" x14ac:dyDescent="0.25">
      <c r="B17" s="47"/>
      <c r="C17" s="48"/>
      <c r="D17" s="49"/>
      <c r="E17" s="49"/>
      <c r="F17" s="49"/>
      <c r="G17" s="49"/>
      <c r="H17" s="45">
        <f t="shared" si="0"/>
        <v>0</v>
      </c>
    </row>
    <row r="18" spans="2:8" ht="31.5" customHeight="1" x14ac:dyDescent="0.25">
      <c r="B18" s="47"/>
      <c r="C18" s="48"/>
      <c r="D18" s="49"/>
      <c r="E18" s="49"/>
      <c r="F18" s="49"/>
      <c r="G18" s="49"/>
      <c r="H18" s="45">
        <f t="shared" si="0"/>
        <v>0</v>
      </c>
    </row>
    <row r="19" spans="2:8" ht="31.5" customHeight="1" x14ac:dyDescent="0.25">
      <c r="B19" s="47"/>
      <c r="C19" s="48"/>
      <c r="D19" s="49"/>
      <c r="E19" s="49"/>
      <c r="F19" s="49"/>
      <c r="G19" s="49"/>
      <c r="H19" s="45">
        <f t="shared" si="0"/>
        <v>0</v>
      </c>
    </row>
    <row r="20" spans="2:8" ht="31.5" customHeight="1" x14ac:dyDescent="0.25">
      <c r="B20" s="47"/>
      <c r="C20" s="48"/>
      <c r="D20" s="49"/>
      <c r="E20" s="49"/>
      <c r="F20" s="49"/>
      <c r="G20" s="49"/>
      <c r="H20" s="45">
        <f t="shared" si="0"/>
        <v>0</v>
      </c>
    </row>
    <row r="21" spans="2:8" ht="31.5" customHeight="1" x14ac:dyDescent="0.25">
      <c r="B21" s="47"/>
      <c r="C21" s="48"/>
      <c r="D21" s="49"/>
      <c r="E21" s="49"/>
      <c r="F21" s="49"/>
      <c r="G21" s="49"/>
      <c r="H21" s="45">
        <f t="shared" si="0"/>
        <v>0</v>
      </c>
    </row>
    <row r="22" spans="2:8" ht="31.5" customHeight="1" x14ac:dyDescent="0.25">
      <c r="B22" s="47"/>
      <c r="C22" s="48"/>
      <c r="D22" s="49"/>
      <c r="E22" s="49"/>
      <c r="F22" s="49"/>
      <c r="G22" s="49"/>
      <c r="H22" s="45">
        <f t="shared" si="0"/>
        <v>0</v>
      </c>
    </row>
    <row r="23" spans="2:8" ht="31.5" customHeight="1" x14ac:dyDescent="0.25">
      <c r="B23" s="47"/>
      <c r="C23" s="48"/>
      <c r="D23" s="49"/>
      <c r="E23" s="49"/>
      <c r="F23" s="49"/>
      <c r="G23" s="49"/>
      <c r="H23" s="45">
        <f t="shared" si="0"/>
        <v>0</v>
      </c>
    </row>
    <row r="24" spans="2:8" ht="31.5" customHeight="1" x14ac:dyDescent="0.25">
      <c r="B24" s="47"/>
      <c r="C24" s="48"/>
      <c r="D24" s="49"/>
      <c r="E24" s="49"/>
      <c r="F24" s="49"/>
      <c r="G24" s="49"/>
      <c r="H24" s="45">
        <f t="shared" si="0"/>
        <v>0</v>
      </c>
    </row>
  </sheetData>
  <sortState xmlns:xlrd2="http://schemas.microsoft.com/office/spreadsheetml/2017/richdata2" ref="B4:H24">
    <sortCondition descending="1" ref="H4:H24"/>
  </sortState>
  <pageMargins left="0.5" right="0.45" top="0.5" bottom="0.5" header="0" footer="0"/>
  <pageSetup orientation="portrait" r:id="rId1"/>
  <ignoredErrors>
    <ignoredError sqref="C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3"/>
  <sheetViews>
    <sheetView zoomScaleNormal="100" workbookViewId="0">
      <pane ySplit="4" topLeftCell="A36" activePane="bottomLeft" state="frozen"/>
      <selection pane="bottomLeft" activeCell="B46" sqref="B46"/>
    </sheetView>
  </sheetViews>
  <sheetFormatPr defaultRowHeight="12.75" x14ac:dyDescent="0.2"/>
  <cols>
    <col min="1" max="1" width="21.28515625" style="22" customWidth="1"/>
    <col min="2" max="2" width="9.140625" style="22"/>
    <col min="3" max="3" width="21.28515625" style="22" customWidth="1"/>
    <col min="4" max="4" width="9.140625" style="11"/>
    <col min="5" max="5" width="21.28515625" style="22" customWidth="1"/>
    <col min="6" max="6" width="9.140625" style="11"/>
    <col min="7" max="7" width="21.28515625" style="11" customWidth="1"/>
    <col min="8" max="8" width="9.140625" style="11"/>
    <col min="9" max="9" width="21.28515625" style="11" customWidth="1"/>
    <col min="10" max="10" width="9.140625" style="11"/>
    <col min="11" max="11" width="21.28515625" style="11" customWidth="1"/>
    <col min="12" max="12" width="9.140625" style="11"/>
    <col min="13" max="13" width="21.28515625" style="11" customWidth="1"/>
    <col min="14" max="14" width="9.140625" style="11"/>
    <col min="15" max="15" width="21.28515625" style="11" customWidth="1"/>
    <col min="16" max="16384" width="9.140625" style="11"/>
  </cols>
  <sheetData>
    <row r="1" spans="1:16" s="38" customFormat="1" ht="24.75" customHeight="1" thickBot="1" x14ac:dyDescent="0.25">
      <c r="A1" s="77" t="s">
        <v>18</v>
      </c>
      <c r="B1" s="78"/>
      <c r="C1" s="77" t="s">
        <v>19</v>
      </c>
      <c r="E1" s="4"/>
      <c r="F1" s="38" t="s">
        <v>2</v>
      </c>
    </row>
    <row r="2" spans="1:16" s="4" customFormat="1" ht="21.95" customHeight="1" x14ac:dyDescent="0.25">
      <c r="A2" s="1" t="s">
        <v>20</v>
      </c>
      <c r="B2" s="2" t="s">
        <v>0</v>
      </c>
      <c r="C2" s="3" t="s">
        <v>21</v>
      </c>
      <c r="D2" s="2" t="s">
        <v>0</v>
      </c>
      <c r="E2" s="3" t="s">
        <v>23</v>
      </c>
      <c r="F2" s="2" t="s">
        <v>0</v>
      </c>
      <c r="G2" s="3" t="s">
        <v>22</v>
      </c>
      <c r="H2" s="2" t="s">
        <v>0</v>
      </c>
      <c r="I2" s="3" t="s">
        <v>24</v>
      </c>
      <c r="J2" s="2" t="s">
        <v>0</v>
      </c>
      <c r="K2" s="3" t="s">
        <v>25</v>
      </c>
      <c r="L2" s="2" t="s">
        <v>0</v>
      </c>
      <c r="M2" s="3" t="s">
        <v>26</v>
      </c>
      <c r="N2" s="2" t="s">
        <v>0</v>
      </c>
      <c r="O2" s="3" t="s">
        <v>2</v>
      </c>
      <c r="P2" s="2" t="s">
        <v>0</v>
      </c>
    </row>
    <row r="3" spans="1:16" s="7" customFormat="1" ht="21.95" customHeight="1" x14ac:dyDescent="0.25">
      <c r="A3" s="5" t="s">
        <v>1</v>
      </c>
      <c r="B3" s="34">
        <f>SUM(B13,B23,B33,B43)</f>
        <v>125.94999999999999</v>
      </c>
      <c r="C3" s="6" t="s">
        <v>1</v>
      </c>
      <c r="D3" s="34">
        <f>SUM(D13,D23,D33,D43)</f>
        <v>130.39999999999998</v>
      </c>
      <c r="E3" s="6" t="s">
        <v>1</v>
      </c>
      <c r="F3" s="34">
        <f>SUM(F13,F23,F33,F43)</f>
        <v>114.6</v>
      </c>
      <c r="G3" s="6" t="s">
        <v>1</v>
      </c>
      <c r="H3" s="34">
        <f>SUM(H13,H23,H33,H43)</f>
        <v>114.2</v>
      </c>
      <c r="I3" s="6" t="s">
        <v>1</v>
      </c>
      <c r="J3" s="34">
        <f>SUM(J13,J23,J33,J43)</f>
        <v>41</v>
      </c>
      <c r="K3" s="6" t="s">
        <v>1</v>
      </c>
      <c r="L3" s="34">
        <f>SUM(L13,L23,L33,L43)</f>
        <v>27</v>
      </c>
      <c r="M3" s="6" t="s">
        <v>1</v>
      </c>
      <c r="N3" s="34">
        <f>SUM(N13,N23,N33,N43)</f>
        <v>27.799999999999997</v>
      </c>
      <c r="O3" s="6" t="s">
        <v>1</v>
      </c>
      <c r="P3" s="34">
        <f>SUM(P13,P23,P33,P43)</f>
        <v>0</v>
      </c>
    </row>
    <row r="4" spans="1:16" ht="9.75" customHeight="1" x14ac:dyDescent="0.2">
      <c r="A4" s="8"/>
      <c r="B4" s="35"/>
      <c r="C4" s="9"/>
      <c r="D4" s="35"/>
      <c r="E4" s="10"/>
      <c r="F4" s="35"/>
      <c r="G4" s="9"/>
      <c r="H4" s="35"/>
      <c r="I4" s="9"/>
      <c r="J4" s="35"/>
      <c r="K4" s="9"/>
      <c r="L4" s="35"/>
      <c r="M4" s="9"/>
      <c r="N4" s="35"/>
      <c r="O4" s="9"/>
      <c r="P4" s="35"/>
    </row>
    <row r="5" spans="1:16" s="14" customFormat="1" ht="16.899999999999999" customHeight="1" x14ac:dyDescent="0.25">
      <c r="A5" s="12" t="s">
        <v>3</v>
      </c>
      <c r="B5" s="32"/>
      <c r="C5" s="12" t="s">
        <v>3</v>
      </c>
      <c r="D5" s="32"/>
      <c r="E5" s="12" t="s">
        <v>3</v>
      </c>
      <c r="F5" s="32"/>
      <c r="G5" s="12" t="s">
        <v>3</v>
      </c>
      <c r="H5" s="32"/>
      <c r="I5" s="12" t="s">
        <v>3</v>
      </c>
      <c r="J5" s="32"/>
      <c r="K5" s="12" t="s">
        <v>3</v>
      </c>
      <c r="L5" s="32"/>
      <c r="M5" s="12" t="s">
        <v>3</v>
      </c>
      <c r="N5" s="32"/>
      <c r="O5" s="12" t="s">
        <v>3</v>
      </c>
      <c r="P5" s="32"/>
    </row>
    <row r="6" spans="1:16" s="7" customFormat="1" ht="16.899999999999999" customHeight="1" x14ac:dyDescent="0.2">
      <c r="A6" s="23" t="s">
        <v>27</v>
      </c>
      <c r="B6" s="25">
        <v>6.8</v>
      </c>
      <c r="C6" s="79" t="s">
        <v>38</v>
      </c>
      <c r="D6" s="25">
        <v>7.6</v>
      </c>
      <c r="E6" s="26"/>
      <c r="F6" s="25"/>
      <c r="G6" s="26" t="s">
        <v>61</v>
      </c>
      <c r="H6" s="25">
        <v>7</v>
      </c>
      <c r="I6" s="29"/>
      <c r="J6" s="25"/>
      <c r="K6" s="29"/>
      <c r="L6" s="25"/>
      <c r="M6" s="29"/>
      <c r="N6" s="25"/>
      <c r="O6" s="29"/>
      <c r="P6" s="25"/>
    </row>
    <row r="7" spans="1:16" s="60" customFormat="1" ht="16.899999999999999" customHeight="1" x14ac:dyDescent="0.2">
      <c r="A7" s="53" t="s">
        <v>28</v>
      </c>
      <c r="B7" s="52">
        <v>7</v>
      </c>
      <c r="C7" s="80" t="s">
        <v>39</v>
      </c>
      <c r="D7" s="52">
        <v>8.0500000000000007</v>
      </c>
      <c r="E7" s="55" t="s">
        <v>75</v>
      </c>
      <c r="F7" s="52">
        <v>7</v>
      </c>
      <c r="G7" s="55" t="s">
        <v>62</v>
      </c>
      <c r="H7" s="52">
        <v>6.8</v>
      </c>
      <c r="I7" s="82" t="s">
        <v>72</v>
      </c>
      <c r="J7" s="52">
        <v>7.4</v>
      </c>
      <c r="K7" s="65" t="s">
        <v>74</v>
      </c>
      <c r="L7" s="52">
        <v>8</v>
      </c>
      <c r="M7" s="81" t="s">
        <v>69</v>
      </c>
      <c r="N7" s="52">
        <v>7.4</v>
      </c>
      <c r="O7" s="65"/>
      <c r="P7" s="52">
        <v>0</v>
      </c>
    </row>
    <row r="8" spans="1:16" s="60" customFormat="1" ht="16.899999999999999" customHeight="1" x14ac:dyDescent="0.2">
      <c r="A8" s="53" t="s">
        <v>29</v>
      </c>
      <c r="B8" s="52">
        <v>7.5</v>
      </c>
      <c r="C8" s="80" t="s">
        <v>40</v>
      </c>
      <c r="D8" s="52">
        <v>7.5</v>
      </c>
      <c r="E8" s="56" t="s">
        <v>54</v>
      </c>
      <c r="F8" s="52">
        <v>6.4</v>
      </c>
      <c r="G8" s="56" t="s">
        <v>63</v>
      </c>
      <c r="H8" s="52">
        <v>6.7</v>
      </c>
      <c r="I8" s="82" t="s">
        <v>73</v>
      </c>
      <c r="J8" s="52">
        <v>8</v>
      </c>
      <c r="K8" s="65"/>
      <c r="L8" s="52">
        <v>0</v>
      </c>
      <c r="M8" s="65"/>
      <c r="N8" s="52">
        <v>0</v>
      </c>
      <c r="O8" s="65"/>
      <c r="P8" s="52">
        <v>0</v>
      </c>
    </row>
    <row r="9" spans="1:16" s="60" customFormat="1" ht="16.899999999999999" customHeight="1" x14ac:dyDescent="0.2">
      <c r="A9" s="53" t="s">
        <v>70</v>
      </c>
      <c r="B9" s="52">
        <v>8.1</v>
      </c>
      <c r="C9" s="80" t="s">
        <v>41</v>
      </c>
      <c r="D9" s="52">
        <v>8.1999999999999993</v>
      </c>
      <c r="E9" s="56" t="s">
        <v>56</v>
      </c>
      <c r="F9" s="52">
        <v>7.4</v>
      </c>
      <c r="G9" s="56" t="s">
        <v>64</v>
      </c>
      <c r="H9" s="52">
        <v>7.4</v>
      </c>
      <c r="I9" s="53"/>
      <c r="J9" s="52">
        <v>0</v>
      </c>
      <c r="K9" s="65"/>
      <c r="L9" s="52">
        <v>0</v>
      </c>
      <c r="M9" s="65"/>
      <c r="N9" s="52">
        <v>0</v>
      </c>
      <c r="O9" s="65"/>
      <c r="P9" s="52">
        <v>0</v>
      </c>
    </row>
    <row r="10" spans="1:16" s="60" customFormat="1" ht="16.899999999999999" customHeight="1" x14ac:dyDescent="0.2">
      <c r="A10" s="53" t="s">
        <v>30</v>
      </c>
      <c r="B10" s="52">
        <v>7.8</v>
      </c>
      <c r="C10" s="80" t="s">
        <v>42</v>
      </c>
      <c r="D10" s="52">
        <v>8.1</v>
      </c>
      <c r="E10" s="56" t="s">
        <v>76</v>
      </c>
      <c r="F10" s="52">
        <v>7.5</v>
      </c>
      <c r="G10" s="56" t="s">
        <v>65</v>
      </c>
      <c r="H10" s="52">
        <v>7.6</v>
      </c>
      <c r="I10" s="53"/>
      <c r="J10" s="52">
        <v>0</v>
      </c>
      <c r="K10" s="65"/>
      <c r="L10" s="52">
        <v>0</v>
      </c>
      <c r="M10" s="65"/>
      <c r="N10" s="52">
        <v>0</v>
      </c>
      <c r="O10" s="65"/>
      <c r="P10" s="52">
        <v>0</v>
      </c>
    </row>
    <row r="11" spans="1:16" s="60" customFormat="1" ht="16.899999999999999" customHeight="1" x14ac:dyDescent="0.2">
      <c r="A11" s="54" t="s">
        <v>31</v>
      </c>
      <c r="B11" s="52">
        <v>7.5</v>
      </c>
      <c r="C11" s="80" t="s">
        <v>43</v>
      </c>
      <c r="D11" s="52">
        <v>8.6</v>
      </c>
      <c r="E11" s="57" t="s">
        <v>57</v>
      </c>
      <c r="F11" s="52">
        <v>7.3</v>
      </c>
      <c r="G11" s="57" t="s">
        <v>66</v>
      </c>
      <c r="H11" s="52">
        <v>7.75</v>
      </c>
      <c r="I11" s="54"/>
      <c r="J11" s="52"/>
      <c r="K11" s="65"/>
      <c r="L11" s="52"/>
      <c r="M11" s="65"/>
      <c r="N11" s="52"/>
      <c r="O11" s="65"/>
      <c r="P11" s="52"/>
    </row>
    <row r="12" spans="1:16" s="60" customFormat="1" ht="16.899999999999999" customHeight="1" x14ac:dyDescent="0.2">
      <c r="A12" s="54" t="s">
        <v>32</v>
      </c>
      <c r="B12" s="52">
        <v>8.3000000000000007</v>
      </c>
      <c r="C12" s="80" t="s">
        <v>44</v>
      </c>
      <c r="D12" s="52">
        <v>7.2</v>
      </c>
      <c r="E12" s="57"/>
      <c r="F12" s="52"/>
      <c r="G12" s="54"/>
      <c r="H12" s="52"/>
      <c r="I12" s="54"/>
      <c r="J12" s="52"/>
      <c r="K12" s="65"/>
      <c r="L12" s="52"/>
      <c r="M12" s="65"/>
      <c r="N12" s="52"/>
      <c r="O12" s="65"/>
      <c r="P12" s="52"/>
    </row>
    <row r="13" spans="1:16" s="16" customFormat="1" ht="16.899999999999999" customHeight="1" x14ac:dyDescent="0.25">
      <c r="A13" s="5" t="s">
        <v>4</v>
      </c>
      <c r="B13" s="32">
        <f>SUM(LARGE(B7:B12,{1,2,3,4}))</f>
        <v>31.7</v>
      </c>
      <c r="C13" s="6" t="s">
        <v>4</v>
      </c>
      <c r="D13" s="32">
        <f>SUM(LARGE(D7:D12,{1,2,3,4}))</f>
        <v>32.950000000000003</v>
      </c>
      <c r="E13" s="15" t="s">
        <v>4</v>
      </c>
      <c r="F13" s="32">
        <f>SUM(LARGE(F7:F12,{1,2,3,4}))</f>
        <v>29.2</v>
      </c>
      <c r="G13" s="6" t="s">
        <v>4</v>
      </c>
      <c r="H13" s="32">
        <f>SUM(LARGE(H7:H12,{1,2,3,4}))</f>
        <v>29.55</v>
      </c>
      <c r="I13" s="6" t="s">
        <v>4</v>
      </c>
      <c r="J13" s="32">
        <f>SUM(LARGE(J7:J12,{1,2,3,4}))</f>
        <v>15.4</v>
      </c>
      <c r="K13" s="6" t="s">
        <v>4</v>
      </c>
      <c r="L13" s="32">
        <f>SUM(LARGE(L7:L12,{1,2,3,4}))</f>
        <v>8</v>
      </c>
      <c r="M13" s="6" t="s">
        <v>4</v>
      </c>
      <c r="N13" s="32">
        <f>SUM(LARGE(N7:N12,{1,2,3,4}))</f>
        <v>7.4</v>
      </c>
      <c r="O13" s="6" t="s">
        <v>4</v>
      </c>
      <c r="P13" s="32">
        <f>SUM(LARGE(P7:P12,{1,2,3,4}))</f>
        <v>0</v>
      </c>
    </row>
    <row r="14" spans="1:16" ht="16.899999999999999" customHeight="1" x14ac:dyDescent="0.2">
      <c r="A14" s="8"/>
      <c r="B14" s="35"/>
      <c r="C14" s="17"/>
      <c r="D14" s="35"/>
      <c r="E14" s="10"/>
      <c r="F14" s="35"/>
      <c r="G14" s="9"/>
      <c r="H14" s="35"/>
      <c r="I14" s="9"/>
      <c r="J14" s="35"/>
      <c r="K14" s="9"/>
      <c r="L14" s="35"/>
      <c r="M14" s="9"/>
      <c r="N14" s="35"/>
      <c r="O14" s="9"/>
      <c r="P14" s="35"/>
    </row>
    <row r="15" spans="1:16" s="14" customFormat="1" ht="16.899999999999999" customHeight="1" x14ac:dyDescent="0.25">
      <c r="A15" s="12" t="s">
        <v>5</v>
      </c>
      <c r="B15" s="32"/>
      <c r="C15" s="13" t="s">
        <v>5</v>
      </c>
      <c r="D15" s="32"/>
      <c r="E15" s="13" t="s">
        <v>5</v>
      </c>
      <c r="F15" s="32"/>
      <c r="G15" s="12" t="s">
        <v>5</v>
      </c>
      <c r="H15" s="32"/>
      <c r="I15" s="12" t="s">
        <v>5</v>
      </c>
      <c r="J15" s="32"/>
      <c r="K15" s="12" t="s">
        <v>5</v>
      </c>
      <c r="L15" s="32"/>
      <c r="M15" s="12" t="s">
        <v>5</v>
      </c>
      <c r="N15" s="32"/>
      <c r="O15" s="13" t="s">
        <v>5</v>
      </c>
      <c r="P15" s="32"/>
    </row>
    <row r="16" spans="1:16" s="7" customFormat="1" ht="16.899999999999999" customHeight="1" x14ac:dyDescent="0.2">
      <c r="A16" s="28" t="s">
        <v>28</v>
      </c>
      <c r="B16" s="25">
        <v>4.2</v>
      </c>
      <c r="C16" s="26"/>
      <c r="D16" s="25"/>
      <c r="E16" s="36"/>
      <c r="F16" s="25"/>
      <c r="G16" s="30"/>
      <c r="H16" s="25"/>
      <c r="I16" s="30"/>
      <c r="J16" s="25"/>
      <c r="K16" s="31"/>
      <c r="L16" s="25"/>
      <c r="M16" s="31"/>
      <c r="N16" s="25"/>
      <c r="O16" s="31"/>
      <c r="P16" s="25"/>
    </row>
    <row r="17" spans="1:16" s="60" customFormat="1" ht="16.899999999999999" customHeight="1" x14ac:dyDescent="0.2">
      <c r="A17" s="53" t="s">
        <v>31</v>
      </c>
      <c r="B17" s="52">
        <v>6.7</v>
      </c>
      <c r="C17" s="53" t="s">
        <v>41</v>
      </c>
      <c r="D17" s="52">
        <v>7.5</v>
      </c>
      <c r="E17" s="55" t="s">
        <v>54</v>
      </c>
      <c r="F17" s="52">
        <v>4.5</v>
      </c>
      <c r="G17" s="53" t="s">
        <v>64</v>
      </c>
      <c r="H17" s="52">
        <v>5.0999999999999996</v>
      </c>
      <c r="I17" s="82" t="s">
        <v>72</v>
      </c>
      <c r="J17" s="52">
        <v>5.7</v>
      </c>
      <c r="K17" s="65" t="s">
        <v>74</v>
      </c>
      <c r="L17" s="52">
        <v>5.9</v>
      </c>
      <c r="M17" s="81" t="s">
        <v>69</v>
      </c>
      <c r="N17" s="52">
        <v>6.5</v>
      </c>
      <c r="O17" s="53"/>
      <c r="P17" s="52">
        <v>0</v>
      </c>
    </row>
    <row r="18" spans="1:16" s="60" customFormat="1" ht="16.899999999999999" customHeight="1" x14ac:dyDescent="0.2">
      <c r="A18" s="53" t="s">
        <v>30</v>
      </c>
      <c r="B18" s="52">
        <v>6.6</v>
      </c>
      <c r="C18" s="53" t="s">
        <v>45</v>
      </c>
      <c r="D18" s="52">
        <v>7.6</v>
      </c>
      <c r="E18" s="56" t="s">
        <v>58</v>
      </c>
      <c r="F18" s="52">
        <v>6.5</v>
      </c>
      <c r="G18" s="53" t="s">
        <v>67</v>
      </c>
      <c r="H18" s="52">
        <v>5.7</v>
      </c>
      <c r="I18" s="82" t="s">
        <v>73</v>
      </c>
      <c r="J18" s="52">
        <v>5.2</v>
      </c>
      <c r="K18" s="53"/>
      <c r="L18" s="52">
        <v>0</v>
      </c>
      <c r="M18" s="53"/>
      <c r="N18" s="52">
        <v>0</v>
      </c>
      <c r="O18" s="53"/>
      <c r="P18" s="52">
        <v>0</v>
      </c>
    </row>
    <row r="19" spans="1:16" s="60" customFormat="1" ht="16.899999999999999" customHeight="1" x14ac:dyDescent="0.2">
      <c r="A19" s="53" t="s">
        <v>32</v>
      </c>
      <c r="B19" s="52">
        <v>6.3</v>
      </c>
      <c r="C19" s="53" t="s">
        <v>46</v>
      </c>
      <c r="D19" s="52">
        <v>8.9</v>
      </c>
      <c r="E19" s="56" t="s">
        <v>59</v>
      </c>
      <c r="F19" s="52">
        <v>5.5</v>
      </c>
      <c r="G19" s="53" t="s">
        <v>66</v>
      </c>
      <c r="H19" s="52">
        <v>8</v>
      </c>
      <c r="I19" s="53"/>
      <c r="J19" s="52">
        <v>0</v>
      </c>
      <c r="K19" s="53"/>
      <c r="L19" s="52">
        <v>0</v>
      </c>
      <c r="M19" s="53"/>
      <c r="N19" s="52">
        <v>0</v>
      </c>
      <c r="O19" s="53"/>
      <c r="P19" s="52">
        <v>0</v>
      </c>
    </row>
    <row r="20" spans="1:16" s="60" customFormat="1" ht="16.899999999999999" customHeight="1" x14ac:dyDescent="0.2">
      <c r="A20" s="53" t="s">
        <v>33</v>
      </c>
      <c r="B20" s="52">
        <v>7.1</v>
      </c>
      <c r="C20" s="53" t="s">
        <v>47</v>
      </c>
      <c r="D20" s="52">
        <v>7.6</v>
      </c>
      <c r="E20" s="56" t="s">
        <v>55</v>
      </c>
      <c r="F20" s="52">
        <v>7</v>
      </c>
      <c r="G20" s="53" t="s">
        <v>65</v>
      </c>
      <c r="H20" s="52">
        <v>5.7</v>
      </c>
      <c r="I20" s="53"/>
      <c r="J20" s="52">
        <v>0</v>
      </c>
      <c r="K20" s="53"/>
      <c r="L20" s="52">
        <v>0</v>
      </c>
      <c r="M20" s="53"/>
      <c r="N20" s="52">
        <v>0</v>
      </c>
      <c r="O20" s="53"/>
      <c r="P20" s="52">
        <v>0</v>
      </c>
    </row>
    <row r="21" spans="1:16" s="60" customFormat="1" ht="16.899999999999999" customHeight="1" x14ac:dyDescent="0.2">
      <c r="A21" s="54" t="s">
        <v>29</v>
      </c>
      <c r="B21" s="52">
        <v>7.5</v>
      </c>
      <c r="C21" s="54" t="s">
        <v>43</v>
      </c>
      <c r="D21" s="52">
        <v>7.85</v>
      </c>
      <c r="E21" s="57"/>
      <c r="F21" s="52"/>
      <c r="G21" s="54"/>
      <c r="H21" s="52"/>
      <c r="I21" s="54"/>
      <c r="J21" s="52"/>
      <c r="K21" s="54"/>
      <c r="L21" s="52"/>
      <c r="M21" s="54"/>
      <c r="N21" s="52"/>
      <c r="O21" s="54"/>
      <c r="P21" s="52"/>
    </row>
    <row r="22" spans="1:16" s="60" customFormat="1" ht="16.899999999999999" customHeight="1" x14ac:dyDescent="0.2">
      <c r="A22" s="54" t="s">
        <v>34</v>
      </c>
      <c r="B22" s="52">
        <v>8.3000000000000007</v>
      </c>
      <c r="C22" s="54" t="s">
        <v>44</v>
      </c>
      <c r="D22" s="52">
        <v>8.6999999999999993</v>
      </c>
      <c r="E22" s="57"/>
      <c r="F22" s="52"/>
      <c r="G22" s="54"/>
      <c r="H22" s="52"/>
      <c r="I22" s="54"/>
      <c r="J22" s="52"/>
      <c r="K22" s="54"/>
      <c r="L22" s="52"/>
      <c r="M22" s="54"/>
      <c r="N22" s="52"/>
      <c r="O22" s="54"/>
      <c r="P22" s="52"/>
    </row>
    <row r="23" spans="1:16" s="16" customFormat="1" ht="16.899999999999999" customHeight="1" x14ac:dyDescent="0.25">
      <c r="A23" s="5" t="s">
        <v>4</v>
      </c>
      <c r="B23" s="32">
        <f>SUM(LARGE(B17:B22,{1,2,3,4}))</f>
        <v>29.599999999999998</v>
      </c>
      <c r="C23" s="6" t="s">
        <v>4</v>
      </c>
      <c r="D23" s="32">
        <f>SUM(LARGE(D17:D22,{1,2,3,4}))</f>
        <v>33.050000000000004</v>
      </c>
      <c r="E23" s="15" t="s">
        <v>4</v>
      </c>
      <c r="F23" s="32">
        <f>SUM(LARGE(F17:F22,{1,2,3,4}))</f>
        <v>23.5</v>
      </c>
      <c r="G23" s="6" t="s">
        <v>4</v>
      </c>
      <c r="H23" s="32">
        <f>SUM(LARGE(H17:H22,{1,2,3,4}))</f>
        <v>24.5</v>
      </c>
      <c r="I23" s="6" t="s">
        <v>4</v>
      </c>
      <c r="J23" s="32">
        <f>SUM(LARGE(J17:J22,{1,2,3,4}))</f>
        <v>10.9</v>
      </c>
      <c r="K23" s="6" t="s">
        <v>4</v>
      </c>
      <c r="L23" s="32">
        <f>SUM(LARGE(L17:L22,{1,2,3,4}))</f>
        <v>5.9</v>
      </c>
      <c r="M23" s="6" t="s">
        <v>4</v>
      </c>
      <c r="N23" s="32">
        <f>SUM(LARGE(N17:N22,{1,2,3,4}))</f>
        <v>6.5</v>
      </c>
      <c r="O23" s="6" t="s">
        <v>4</v>
      </c>
      <c r="P23" s="32">
        <f>SUM(LARGE(P17:P22,{1,2,3,4}))</f>
        <v>0</v>
      </c>
    </row>
    <row r="24" spans="1:16" ht="16.899999999999999" customHeight="1" x14ac:dyDescent="0.2">
      <c r="A24" s="8"/>
      <c r="B24" s="35"/>
      <c r="C24" s="17"/>
      <c r="D24" s="35"/>
      <c r="E24" s="10"/>
      <c r="F24" s="35"/>
      <c r="G24" s="9"/>
      <c r="H24" s="35"/>
      <c r="I24" s="9"/>
      <c r="J24" s="35"/>
      <c r="K24" s="9"/>
      <c r="L24" s="35"/>
      <c r="M24" s="9"/>
      <c r="N24" s="35"/>
      <c r="O24" s="9"/>
      <c r="P24" s="35"/>
    </row>
    <row r="25" spans="1:16" s="4" customFormat="1" ht="16.899999999999999" customHeight="1" x14ac:dyDescent="0.25">
      <c r="A25" s="12" t="s">
        <v>6</v>
      </c>
      <c r="B25" s="32"/>
      <c r="C25" s="13" t="s">
        <v>6</v>
      </c>
      <c r="D25" s="32"/>
      <c r="E25" s="13" t="s">
        <v>6</v>
      </c>
      <c r="F25" s="32"/>
      <c r="G25" s="13" t="s">
        <v>6</v>
      </c>
      <c r="H25" s="32"/>
      <c r="I25" s="13" t="s">
        <v>6</v>
      </c>
      <c r="J25" s="32"/>
      <c r="K25" s="13" t="s">
        <v>6</v>
      </c>
      <c r="L25" s="32"/>
      <c r="M25" s="13" t="s">
        <v>6</v>
      </c>
      <c r="N25" s="32"/>
      <c r="O25" s="13" t="s">
        <v>6</v>
      </c>
      <c r="P25" s="32"/>
    </row>
    <row r="26" spans="1:16" s="7" customFormat="1" ht="16.899999999999999" customHeight="1" x14ac:dyDescent="0.2">
      <c r="A26" s="28" t="s">
        <v>71</v>
      </c>
      <c r="B26" s="25">
        <v>6.8</v>
      </c>
      <c r="C26" s="26" t="s">
        <v>48</v>
      </c>
      <c r="D26" s="25">
        <v>7.6</v>
      </c>
      <c r="E26" s="37"/>
      <c r="F26" s="25"/>
      <c r="G26" s="26" t="s">
        <v>64</v>
      </c>
      <c r="H26" s="25">
        <v>7.95</v>
      </c>
      <c r="I26" s="26"/>
      <c r="J26" s="25"/>
      <c r="K26" s="29"/>
      <c r="L26" s="25"/>
      <c r="M26" s="29"/>
      <c r="N26" s="25"/>
      <c r="O26" s="29"/>
      <c r="P26" s="25"/>
    </row>
    <row r="27" spans="1:16" s="60" customFormat="1" ht="16.899999999999999" customHeight="1" x14ac:dyDescent="0.2">
      <c r="A27" s="53" t="s">
        <v>35</v>
      </c>
      <c r="B27" s="52">
        <v>7.1</v>
      </c>
      <c r="C27" s="53" t="s">
        <v>49</v>
      </c>
      <c r="D27" s="58">
        <v>7.7</v>
      </c>
      <c r="E27" s="59" t="s">
        <v>54</v>
      </c>
      <c r="F27" s="52">
        <v>7.5</v>
      </c>
      <c r="G27" s="53" t="s">
        <v>63</v>
      </c>
      <c r="H27" s="52">
        <v>7.3</v>
      </c>
      <c r="I27" s="53"/>
      <c r="J27" s="52">
        <v>0</v>
      </c>
      <c r="K27" s="65" t="s">
        <v>74</v>
      </c>
      <c r="L27" s="58">
        <v>6.6</v>
      </c>
      <c r="M27" s="81" t="s">
        <v>69</v>
      </c>
      <c r="N27" s="58">
        <v>6.3</v>
      </c>
      <c r="O27" s="53"/>
      <c r="P27" s="58">
        <v>0</v>
      </c>
    </row>
    <row r="28" spans="1:16" s="60" customFormat="1" ht="16.899999999999999" customHeight="1" x14ac:dyDescent="0.2">
      <c r="A28" s="53" t="s">
        <v>77</v>
      </c>
      <c r="B28" s="52">
        <v>7.9</v>
      </c>
      <c r="C28" s="53" t="s">
        <v>50</v>
      </c>
      <c r="D28" s="52">
        <v>6.9</v>
      </c>
      <c r="E28" s="61" t="s">
        <v>60</v>
      </c>
      <c r="F28" s="52">
        <v>7.3</v>
      </c>
      <c r="G28" s="53" t="s">
        <v>61</v>
      </c>
      <c r="H28" s="52">
        <v>6.4</v>
      </c>
      <c r="I28" s="53"/>
      <c r="J28" s="52">
        <v>0</v>
      </c>
      <c r="K28" s="53"/>
      <c r="L28" s="58">
        <v>0</v>
      </c>
      <c r="M28" s="53"/>
      <c r="N28" s="58">
        <v>0</v>
      </c>
      <c r="O28" s="53"/>
      <c r="P28" s="52">
        <v>0</v>
      </c>
    </row>
    <row r="29" spans="1:16" s="60" customFormat="1" ht="16.899999999999999" customHeight="1" x14ac:dyDescent="0.2">
      <c r="A29" s="53" t="s">
        <v>29</v>
      </c>
      <c r="B29" s="52">
        <v>8.1999999999999993</v>
      </c>
      <c r="C29" s="53" t="s">
        <v>42</v>
      </c>
      <c r="D29" s="52">
        <v>8.4</v>
      </c>
      <c r="E29" s="61" t="s">
        <v>56</v>
      </c>
      <c r="F29" s="52">
        <v>7.7</v>
      </c>
      <c r="G29" s="53" t="s">
        <v>62</v>
      </c>
      <c r="H29" s="52">
        <v>7.5</v>
      </c>
      <c r="I29" s="53"/>
      <c r="J29" s="52">
        <v>0</v>
      </c>
      <c r="K29" s="53"/>
      <c r="L29" s="58">
        <v>0</v>
      </c>
      <c r="M29" s="53"/>
      <c r="N29" s="58">
        <v>0</v>
      </c>
      <c r="O29" s="53"/>
      <c r="P29" s="52">
        <v>0</v>
      </c>
    </row>
    <row r="30" spans="1:16" s="60" customFormat="1" ht="16.899999999999999" customHeight="1" x14ac:dyDescent="0.2">
      <c r="A30" s="53" t="s">
        <v>36</v>
      </c>
      <c r="B30" s="52">
        <v>7.8</v>
      </c>
      <c r="C30" s="53" t="s">
        <v>45</v>
      </c>
      <c r="D30" s="52">
        <v>7.9</v>
      </c>
      <c r="E30" s="61" t="s">
        <v>59</v>
      </c>
      <c r="F30" s="52">
        <v>8.1</v>
      </c>
      <c r="G30" s="53" t="s">
        <v>65</v>
      </c>
      <c r="H30" s="52">
        <v>7</v>
      </c>
      <c r="I30" s="53"/>
      <c r="J30" s="52">
        <v>0</v>
      </c>
      <c r="K30" s="53"/>
      <c r="L30" s="58">
        <v>0</v>
      </c>
      <c r="M30" s="53"/>
      <c r="N30" s="58">
        <v>0</v>
      </c>
      <c r="O30" s="53"/>
      <c r="P30" s="52">
        <v>0</v>
      </c>
    </row>
    <row r="31" spans="1:16" s="60" customFormat="1" ht="16.899999999999999" customHeight="1" x14ac:dyDescent="0.2">
      <c r="A31" s="54" t="s">
        <v>70</v>
      </c>
      <c r="B31" s="52">
        <v>7.8</v>
      </c>
      <c r="C31" s="54" t="s">
        <v>43</v>
      </c>
      <c r="D31" s="52">
        <v>8.1</v>
      </c>
      <c r="E31" s="62" t="s">
        <v>58</v>
      </c>
      <c r="F31" s="52">
        <v>8</v>
      </c>
      <c r="G31" s="54" t="s">
        <v>66</v>
      </c>
      <c r="H31" s="52">
        <v>8.5500000000000007</v>
      </c>
      <c r="I31" s="54"/>
      <c r="J31" s="52"/>
      <c r="K31" s="54"/>
      <c r="L31" s="58"/>
      <c r="M31" s="54"/>
      <c r="N31" s="58"/>
      <c r="O31" s="54"/>
      <c r="P31" s="52"/>
    </row>
    <row r="32" spans="1:16" s="60" customFormat="1" ht="16.899999999999999" customHeight="1" x14ac:dyDescent="0.2">
      <c r="A32" s="54" t="s">
        <v>32</v>
      </c>
      <c r="B32" s="52">
        <v>9</v>
      </c>
      <c r="C32" s="54" t="s">
        <v>44</v>
      </c>
      <c r="D32" s="52">
        <v>7.3</v>
      </c>
      <c r="E32" s="62" t="s">
        <v>55</v>
      </c>
      <c r="F32" s="52">
        <v>9.1</v>
      </c>
      <c r="G32" s="54"/>
      <c r="H32" s="52"/>
      <c r="I32" s="54"/>
      <c r="J32" s="52"/>
      <c r="K32" s="54"/>
      <c r="L32" s="52"/>
      <c r="M32" s="54"/>
      <c r="N32" s="52"/>
      <c r="O32" s="54"/>
      <c r="P32" s="52"/>
    </row>
    <row r="33" spans="1:16" s="16" customFormat="1" ht="16.899999999999999" customHeight="1" x14ac:dyDescent="0.25">
      <c r="A33" s="5" t="s">
        <v>7</v>
      </c>
      <c r="B33" s="32">
        <f>SUM(LARGE(B27:B32,{1,2,3,4}))</f>
        <v>32.9</v>
      </c>
      <c r="C33" s="6" t="s">
        <v>4</v>
      </c>
      <c r="D33" s="32">
        <f>SUM(LARGE(D27:D32,{1,2,3,4}))</f>
        <v>32.1</v>
      </c>
      <c r="E33" s="15" t="s">
        <v>4</v>
      </c>
      <c r="F33" s="32">
        <f>SUM(LARGE(F27:F32,{1,2,3,4}))</f>
        <v>32.9</v>
      </c>
      <c r="G33" s="6" t="s">
        <v>4</v>
      </c>
      <c r="H33" s="32">
        <f>SUM(LARGE(H27:H32,{1,2,3,4}))</f>
        <v>30.35</v>
      </c>
      <c r="I33" s="6" t="s">
        <v>4</v>
      </c>
      <c r="J33" s="32">
        <f>SUM(LARGE(J27:J32,{1,2,3,4}))</f>
        <v>0</v>
      </c>
      <c r="K33" s="6" t="s">
        <v>4</v>
      </c>
      <c r="L33" s="32">
        <f>SUM(LARGE(L27:L32,{1,2,3,4}))</f>
        <v>6.6</v>
      </c>
      <c r="M33" s="6" t="s">
        <v>4</v>
      </c>
      <c r="N33" s="32">
        <f>SUM(LARGE(N27:N32,{1,2,3,4}))</f>
        <v>6.3</v>
      </c>
      <c r="O33" s="6" t="s">
        <v>4</v>
      </c>
      <c r="P33" s="32">
        <f>SUM(LARGE(P27:P32,{1,2,3,4}))</f>
        <v>0</v>
      </c>
    </row>
    <row r="34" spans="1:16" ht="16.899999999999999" customHeight="1" x14ac:dyDescent="0.2">
      <c r="A34" s="8"/>
      <c r="B34" s="35"/>
      <c r="C34" s="17"/>
      <c r="D34" s="35"/>
      <c r="E34" s="10"/>
      <c r="F34" s="35"/>
      <c r="G34" s="9"/>
      <c r="H34" s="35"/>
      <c r="I34" s="9"/>
      <c r="J34" s="35"/>
      <c r="K34" s="9"/>
      <c r="L34" s="35"/>
      <c r="M34" s="9"/>
      <c r="N34" s="35"/>
      <c r="O34" s="9"/>
      <c r="P34" s="35"/>
    </row>
    <row r="35" spans="1:16" s="14" customFormat="1" ht="16.899999999999999" customHeight="1" x14ac:dyDescent="0.25">
      <c r="A35" s="12" t="s">
        <v>8</v>
      </c>
      <c r="B35" s="32"/>
      <c r="C35" s="12" t="s">
        <v>8</v>
      </c>
      <c r="D35" s="32"/>
      <c r="E35" s="12" t="s">
        <v>8</v>
      </c>
      <c r="F35" s="32"/>
      <c r="G35" s="12" t="s">
        <v>8</v>
      </c>
      <c r="H35" s="32"/>
      <c r="I35" s="12" t="s">
        <v>8</v>
      </c>
      <c r="J35" s="32"/>
      <c r="K35" s="12" t="s">
        <v>8</v>
      </c>
      <c r="L35" s="32"/>
      <c r="M35" s="12" t="s">
        <v>8</v>
      </c>
      <c r="N35" s="32"/>
      <c r="O35" s="12" t="s">
        <v>8</v>
      </c>
      <c r="P35" s="32"/>
    </row>
    <row r="36" spans="1:16" s="18" customFormat="1" ht="16.899999999999999" customHeight="1" x14ac:dyDescent="0.2">
      <c r="A36" s="24" t="s">
        <v>27</v>
      </c>
      <c r="B36" s="25">
        <v>6.7</v>
      </c>
      <c r="C36" s="26" t="s">
        <v>51</v>
      </c>
      <c r="D36" s="25">
        <v>7.1</v>
      </c>
      <c r="E36" s="37"/>
      <c r="F36" s="25"/>
      <c r="G36" s="26"/>
      <c r="H36" s="25"/>
      <c r="I36" s="26"/>
      <c r="J36" s="25"/>
      <c r="K36" s="27"/>
      <c r="L36" s="25"/>
      <c r="M36" s="27"/>
      <c r="N36" s="25"/>
      <c r="O36" s="27"/>
      <c r="P36" s="25"/>
    </row>
    <row r="37" spans="1:16" s="63" customFormat="1" ht="16.899999999999999" customHeight="1" x14ac:dyDescent="0.2">
      <c r="A37" s="53" t="s">
        <v>28</v>
      </c>
      <c r="B37" s="52">
        <v>6.1</v>
      </c>
      <c r="C37" s="53" t="s">
        <v>52</v>
      </c>
      <c r="D37" s="52">
        <v>7.1</v>
      </c>
      <c r="E37" s="59" t="s">
        <v>56</v>
      </c>
      <c r="F37" s="52">
        <v>6.5</v>
      </c>
      <c r="G37" s="53" t="s">
        <v>62</v>
      </c>
      <c r="H37" s="52">
        <v>7.2</v>
      </c>
      <c r="I37" s="82" t="s">
        <v>72</v>
      </c>
      <c r="J37" s="52">
        <v>7.1</v>
      </c>
      <c r="K37" s="65" t="s">
        <v>74</v>
      </c>
      <c r="L37" s="52">
        <v>6.5</v>
      </c>
      <c r="M37" s="81" t="s">
        <v>69</v>
      </c>
      <c r="N37" s="52">
        <v>7.6</v>
      </c>
      <c r="O37" s="53"/>
      <c r="P37" s="52">
        <v>0</v>
      </c>
    </row>
    <row r="38" spans="1:16" s="63" customFormat="1" ht="16.899999999999999" customHeight="1" x14ac:dyDescent="0.2">
      <c r="A38" s="53" t="s">
        <v>37</v>
      </c>
      <c r="B38" s="52">
        <v>7.5</v>
      </c>
      <c r="C38" s="53" t="s">
        <v>42</v>
      </c>
      <c r="D38" s="52">
        <v>8.1999999999999993</v>
      </c>
      <c r="E38" s="61"/>
      <c r="F38" s="52"/>
      <c r="G38" s="53" t="s">
        <v>64</v>
      </c>
      <c r="H38" s="52">
        <v>7</v>
      </c>
      <c r="I38" s="82" t="s">
        <v>73</v>
      </c>
      <c r="J38" s="52">
        <v>7.6</v>
      </c>
      <c r="K38" s="53"/>
      <c r="L38" s="52"/>
      <c r="M38" s="53"/>
      <c r="N38" s="52">
        <v>0</v>
      </c>
      <c r="O38" s="53"/>
      <c r="P38" s="52">
        <v>0</v>
      </c>
    </row>
    <row r="39" spans="1:16" s="63" customFormat="1" ht="16.899999999999999" customHeight="1" x14ac:dyDescent="0.2">
      <c r="A39" s="53" t="s">
        <v>30</v>
      </c>
      <c r="B39" s="52">
        <v>7.9</v>
      </c>
      <c r="C39" s="53" t="s">
        <v>41</v>
      </c>
      <c r="D39" s="52">
        <v>7.6</v>
      </c>
      <c r="E39" s="61" t="s">
        <v>59</v>
      </c>
      <c r="F39" s="52">
        <v>7.1</v>
      </c>
      <c r="G39" s="53" t="s">
        <v>63</v>
      </c>
      <c r="H39" s="52">
        <v>6.9</v>
      </c>
      <c r="I39" s="53"/>
      <c r="J39" s="52">
        <v>0</v>
      </c>
      <c r="K39" s="53"/>
      <c r="L39" s="52">
        <v>0</v>
      </c>
      <c r="M39" s="53"/>
      <c r="N39" s="52">
        <v>0</v>
      </c>
      <c r="O39" s="53"/>
      <c r="P39" s="52">
        <v>0</v>
      </c>
    </row>
    <row r="40" spans="1:16" s="63" customFormat="1" ht="16.899999999999999" customHeight="1" x14ac:dyDescent="0.2">
      <c r="A40" s="53" t="s">
        <v>29</v>
      </c>
      <c r="B40" s="52">
        <v>7.5</v>
      </c>
      <c r="C40" s="53" t="s">
        <v>47</v>
      </c>
      <c r="D40" s="52">
        <v>7.5</v>
      </c>
      <c r="E40" s="61" t="s">
        <v>58</v>
      </c>
      <c r="F40" s="52">
        <v>7.4</v>
      </c>
      <c r="G40" s="53" t="s">
        <v>61</v>
      </c>
      <c r="H40" s="52">
        <v>7.1</v>
      </c>
      <c r="I40" s="53"/>
      <c r="J40" s="52">
        <v>0</v>
      </c>
      <c r="K40" s="53"/>
      <c r="L40" s="52">
        <v>0</v>
      </c>
      <c r="M40" s="53"/>
      <c r="N40" s="52">
        <v>0</v>
      </c>
      <c r="O40" s="53"/>
      <c r="P40" s="52">
        <v>0</v>
      </c>
    </row>
    <row r="41" spans="1:16" s="63" customFormat="1" ht="16.899999999999999" customHeight="1" x14ac:dyDescent="0.2">
      <c r="A41" s="54" t="s">
        <v>31</v>
      </c>
      <c r="B41" s="52">
        <v>7.1</v>
      </c>
      <c r="C41" s="54" t="s">
        <v>53</v>
      </c>
      <c r="D41" s="52">
        <v>8.1999999999999993</v>
      </c>
      <c r="E41" s="62" t="s">
        <v>55</v>
      </c>
      <c r="F41" s="52">
        <v>8</v>
      </c>
      <c r="G41" s="54" t="s">
        <v>68</v>
      </c>
      <c r="H41" s="52">
        <v>8.1999999999999993</v>
      </c>
      <c r="I41" s="54"/>
      <c r="J41" s="52"/>
      <c r="K41" s="54"/>
      <c r="L41" s="52"/>
      <c r="M41" s="54"/>
      <c r="N41" s="52"/>
      <c r="O41" s="54"/>
      <c r="P41" s="52"/>
    </row>
    <row r="42" spans="1:16" s="63" customFormat="1" ht="16.899999999999999" customHeight="1" x14ac:dyDescent="0.2">
      <c r="A42" s="54" t="s">
        <v>32</v>
      </c>
      <c r="B42" s="52">
        <v>8.85</v>
      </c>
      <c r="C42" s="54" t="s">
        <v>44</v>
      </c>
      <c r="D42" s="64">
        <v>8.3000000000000007</v>
      </c>
      <c r="E42" s="62"/>
      <c r="F42" s="52"/>
      <c r="G42" s="54" t="s">
        <v>65</v>
      </c>
      <c r="H42" s="52">
        <v>7.3</v>
      </c>
      <c r="I42" s="54"/>
      <c r="J42" s="52"/>
      <c r="K42" s="54"/>
      <c r="L42" s="64"/>
      <c r="M42" s="54"/>
      <c r="N42" s="64"/>
      <c r="O42" s="54"/>
      <c r="P42" s="64"/>
    </row>
    <row r="43" spans="1:16" s="16" customFormat="1" ht="16.899999999999999" customHeight="1" thickBot="1" x14ac:dyDescent="0.3">
      <c r="A43" s="19" t="s">
        <v>4</v>
      </c>
      <c r="B43" s="33">
        <f>SUM(LARGE(B37:B42,{1,2,3,4}))</f>
        <v>31.75</v>
      </c>
      <c r="C43" s="20" t="s">
        <v>4</v>
      </c>
      <c r="D43" s="33">
        <f>SUM(LARGE(D37:D42,{1,2,3,4}))</f>
        <v>32.299999999999997</v>
      </c>
      <c r="E43" s="21" t="s">
        <v>4</v>
      </c>
      <c r="F43" s="33">
        <f>SUM(LARGE(F37:F42,{1,2,3,4}))</f>
        <v>29</v>
      </c>
      <c r="G43" s="20" t="s">
        <v>4</v>
      </c>
      <c r="H43" s="33">
        <f>SUM(LARGE(H37:H42,{1,2,3,4}))</f>
        <v>29.799999999999997</v>
      </c>
      <c r="I43" s="20" t="s">
        <v>4</v>
      </c>
      <c r="J43" s="33">
        <f>SUM(LARGE(J37:J42,{1,2,3,4}))</f>
        <v>14.7</v>
      </c>
      <c r="K43" s="20" t="s">
        <v>4</v>
      </c>
      <c r="L43" s="33">
        <f>L37</f>
        <v>6.5</v>
      </c>
      <c r="M43" s="20" t="s">
        <v>4</v>
      </c>
      <c r="N43" s="33">
        <f>SUM(LARGE(N37:N42,{1,2,3,4}))</f>
        <v>7.6</v>
      </c>
      <c r="O43" s="20" t="s">
        <v>4</v>
      </c>
      <c r="P43" s="33">
        <f>SUM(LARGE(P37:P42,{1,2,3,4}))</f>
        <v>0</v>
      </c>
    </row>
  </sheetData>
  <pageMargins left="0.5" right="0.45" top="0.4" bottom="0.4" header="0.3" footer="0.3"/>
  <pageSetup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activeCell="A16" sqref="A16"/>
    </sheetView>
  </sheetViews>
  <sheetFormatPr defaultRowHeight="21" x14ac:dyDescent="0.35"/>
  <cols>
    <col min="1" max="1" width="28.5703125" customWidth="1"/>
    <col min="2" max="5" width="11.28515625" style="68" customWidth="1"/>
    <col min="6" max="6" width="11.28515625" style="69" customWidth="1"/>
  </cols>
  <sheetData>
    <row r="1" spans="1:6" ht="30" customHeight="1" x14ac:dyDescent="0.35"/>
    <row r="2" spans="1:6" ht="31.5" customHeight="1" x14ac:dyDescent="0.25">
      <c r="A2" s="39"/>
      <c r="B2" s="70" t="s">
        <v>12</v>
      </c>
      <c r="C2" s="70" t="s">
        <v>11</v>
      </c>
      <c r="D2" s="70" t="s">
        <v>9</v>
      </c>
      <c r="E2" s="70" t="s">
        <v>10</v>
      </c>
      <c r="F2" s="71" t="s">
        <v>13</v>
      </c>
    </row>
    <row r="3" spans="1:6" ht="33" customHeight="1" x14ac:dyDescent="0.25">
      <c r="A3" s="67" t="str">
        <f>'Teams List '!A2</f>
        <v>Londonderry</v>
      </c>
      <c r="B3" s="70">
        <f>'Teams List '!B13</f>
        <v>31.7</v>
      </c>
      <c r="C3" s="70">
        <f>'Teams List '!B23</f>
        <v>29.599999999999998</v>
      </c>
      <c r="D3" s="70">
        <f>'Teams List '!B33</f>
        <v>32.9</v>
      </c>
      <c r="E3" s="70">
        <f>'Teams List '!B43</f>
        <v>31.75</v>
      </c>
      <c r="F3" s="70">
        <f>SUM(B3:E3)</f>
        <v>125.94999999999999</v>
      </c>
    </row>
    <row r="4" spans="1:6" ht="33" customHeight="1" x14ac:dyDescent="0.25">
      <c r="A4" s="67" t="str">
        <f>'Teams List '!C2</f>
        <v>Pinkerton</v>
      </c>
      <c r="B4" s="70">
        <f>'Teams List '!D13</f>
        <v>32.950000000000003</v>
      </c>
      <c r="C4" s="70">
        <f>'Teams List '!D23</f>
        <v>33.050000000000004</v>
      </c>
      <c r="D4" s="70">
        <f>'Teams List '!D33</f>
        <v>32.1</v>
      </c>
      <c r="E4" s="70">
        <f>'Teams List '!D43</f>
        <v>32.299999999999997</v>
      </c>
      <c r="F4" s="70">
        <f t="shared" ref="F4:F6" si="0">SUM(B4:E4)</f>
        <v>130.39999999999998</v>
      </c>
    </row>
    <row r="5" spans="1:6" ht="33" customHeight="1" x14ac:dyDescent="0.25">
      <c r="A5" s="67" t="str">
        <f>'Teams List '!E2</f>
        <v>Pelham</v>
      </c>
      <c r="B5" s="70">
        <f>'Teams List '!F13</f>
        <v>29.2</v>
      </c>
      <c r="C5" s="70">
        <f>'Teams List '!F23</f>
        <v>23.5</v>
      </c>
      <c r="D5" s="70">
        <f>'Teams List '!F33</f>
        <v>32.9</v>
      </c>
      <c r="E5" s="70">
        <f>'Teams List '!F43</f>
        <v>29</v>
      </c>
      <c r="F5" s="70">
        <f t="shared" si="0"/>
        <v>114.6</v>
      </c>
    </row>
    <row r="6" spans="1:6" ht="33" customHeight="1" x14ac:dyDescent="0.25">
      <c r="A6" s="67" t="str">
        <f>'Teams List '!G2</f>
        <v>Plymouth</v>
      </c>
      <c r="B6" s="70">
        <f>'Teams List '!H13</f>
        <v>29.55</v>
      </c>
      <c r="C6" s="70">
        <f>'Teams List '!H23</f>
        <v>24.5</v>
      </c>
      <c r="D6" s="70">
        <f>'Teams List '!H33</f>
        <v>30.35</v>
      </c>
      <c r="E6" s="70">
        <f>'Teams List '!H43</f>
        <v>29.799999999999997</v>
      </c>
      <c r="F6" s="70">
        <f t="shared" si="0"/>
        <v>114.2</v>
      </c>
    </row>
    <row r="7" spans="1:6" ht="39.75" customHeight="1" x14ac:dyDescent="0.25">
      <c r="A7" s="67"/>
      <c r="B7" s="70"/>
      <c r="C7" s="70"/>
      <c r="D7" s="70"/>
      <c r="E7" s="70"/>
      <c r="F7" s="7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Around</vt:lpstr>
      <vt:lpstr>Teams List </vt:lpstr>
      <vt:lpstr>Team totals chart</vt:lpstr>
      <vt:lpstr>Sheet2</vt:lpstr>
      <vt:lpstr>Sheet3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Rachel Blais</cp:lastModifiedBy>
  <cp:lastPrinted>2017-02-01T20:15:24Z</cp:lastPrinted>
  <dcterms:created xsi:type="dcterms:W3CDTF">2016-02-14T13:10:59Z</dcterms:created>
  <dcterms:modified xsi:type="dcterms:W3CDTF">2022-02-02T12:33:45Z</dcterms:modified>
</cp:coreProperties>
</file>